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 codeName="Workbook_____________"/>
  <mc:AlternateContent xmlns:mc="http://schemas.openxmlformats.org/markup-compatibility/2006">
    <mc:Choice Requires="x15">
      <x15ac:absPath xmlns:x15ac="http://schemas.microsoft.com/office/spreadsheetml/2010/11/ac" url="F:\รายงานผลการให้บริการอาคารสถานที่\"/>
    </mc:Choice>
  </mc:AlternateContent>
  <xr:revisionPtr revIDLastSave="0" documentId="8_{E1DA2A61-0D8C-4DAF-A7E1-DF26AFFE09C8}" xr6:coauthVersionLast="36" xr6:coauthVersionMax="36" xr10:uidLastSave="{00000000-0000-0000-0000-000000000000}"/>
  <bookViews>
    <workbookView xWindow="0" yWindow="0" windowWidth="10245" windowHeight="4440" activeTab="2" xr2:uid="{00000000-000D-0000-FFFF-FFFF00000000}"/>
  </bookViews>
  <sheets>
    <sheet name="ยอดรวม" sheetId="6" r:id="rId1"/>
    <sheet name="ขอใช้บริการ" sheetId="2" r:id="rId2"/>
    <sheet name="เช่าพื้นที่ประกอบการ" sheetId="4" r:id="rId3"/>
    <sheet name="ค่าบำรุงหอพัก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4" l="1"/>
  <c r="G4" i="4"/>
  <c r="D6" i="6"/>
  <c r="C6" i="6"/>
  <c r="B6" i="6"/>
  <c r="E6" i="6" l="1"/>
  <c r="B7" i="6" s="1"/>
  <c r="E6" i="5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5" i="4"/>
  <c r="J4" i="4"/>
  <c r="K4" i="4"/>
  <c r="J8" i="2"/>
  <c r="I6" i="6" l="1"/>
  <c r="H6" i="6"/>
  <c r="G6" i="6"/>
  <c r="F6" i="6"/>
  <c r="H4" i="4" l="1"/>
  <c r="I4" i="4"/>
  <c r="F4" i="4"/>
  <c r="E5" i="5"/>
  <c r="E4" i="5"/>
  <c r="E3" i="5"/>
  <c r="L4" i="4" l="1"/>
  <c r="E7" i="5"/>
</calcChain>
</file>

<file path=xl/sharedStrings.xml><?xml version="1.0" encoding="utf-8"?>
<sst xmlns="http://schemas.openxmlformats.org/spreadsheetml/2006/main" count="146" uniqueCount="56">
  <si>
    <t>รายงานผลการให้บริการอาคารสถานที่กองพัฒนานักศึกษา</t>
  </si>
  <si>
    <t xml:space="preserve">ลำดับ </t>
  </si>
  <si>
    <t>วันที่ขอใช้</t>
  </si>
  <si>
    <t>สถานที่</t>
  </si>
  <si>
    <t>วัตถุประสงค์</t>
  </si>
  <si>
    <t xml:space="preserve">รายได้ที่เกิดจากการขอใช้พื้นที่ </t>
  </si>
  <si>
    <t>ค่าใช้จ่ายตามระเบียบ</t>
  </si>
  <si>
    <t xml:space="preserve">หมายเหตุ </t>
  </si>
  <si>
    <t xml:space="preserve">ชื่อหน่วยงานที่ขอใช้ </t>
  </si>
  <si>
    <t>ประเภทผู้ขอใช้บริการ</t>
  </si>
  <si>
    <t>หน่วยงานภายนอก</t>
  </si>
  <si>
    <t>หน่วยงานภายใน</t>
  </si>
  <si>
    <t>นักศึกษา/องค์กรนักศึกษา</t>
  </si>
  <si>
    <t>มูลนิธิแผ่นดินบริบูรณ์</t>
  </si>
  <si>
    <t>1. งานหอพัก</t>
  </si>
  <si>
    <t>P</t>
  </si>
  <si>
    <t>2-6 กรกฎาคม 2566</t>
  </si>
  <si>
    <t>กลุ่มอาคารหอพักนักศึกษา</t>
  </si>
  <si>
    <t>เป็นที่พักสำหรับผู้เข้าร่วมโครงการค่ายคุณธรรมเยาวชนคริสเตียน</t>
  </si>
  <si>
    <t>ลำดับ</t>
  </si>
  <si>
    <t>ชื่อหอพัก</t>
  </si>
  <si>
    <t>ประเภทกิจการ</t>
  </si>
  <si>
    <t>รายได้ต่อเดือนในปี พ.ศ.</t>
  </si>
  <si>
    <t>หอพักเทพนฤมิต</t>
  </si>
  <si>
    <t>สินค้าเบ็ดเตล็ด</t>
  </si>
  <si>
    <t>-</t>
  </si>
  <si>
    <t>หอพักวัฒนศิลป์</t>
  </si>
  <si>
    <t>หอพักผดุงศิลป์</t>
  </si>
  <si>
    <t>หอพักศรีเกษตร</t>
  </si>
  <si>
    <t>หอพักสุมิตร</t>
  </si>
  <si>
    <t>หอพัก ฝค.(ฝึกหัดครู)</t>
  </si>
  <si>
    <t>หอพักรัตมา</t>
  </si>
  <si>
    <t>หอพักอุดมศิลป์</t>
  </si>
  <si>
    <t>ซักอบรีด</t>
  </si>
  <si>
    <t>ประมาณการรายได้ค่าบำรุงหอพัก</t>
  </si>
  <si>
    <t>ปีการศึกษา</t>
  </si>
  <si>
    <t>ภาคเรียนที่ 1</t>
  </si>
  <si>
    <t xml:space="preserve">ภาคเรียนที่ 2 </t>
  </si>
  <si>
    <t>ภาคฤดูร้อน</t>
  </si>
  <si>
    <t>รวม</t>
  </si>
  <si>
    <t>เช่าพื้นที่ประกอบการ</t>
  </si>
  <si>
    <t>ขอใช้บริการ</t>
  </si>
  <si>
    <t>ค่าบำรุงหอพัก</t>
  </si>
  <si>
    <t>รายละเอียด</t>
  </si>
  <si>
    <t>ปี 2563</t>
  </si>
  <si>
    <t>ปี 2565</t>
  </si>
  <si>
    <t>ปี 2566</t>
  </si>
  <si>
    <t>หมายเหตุ</t>
  </si>
  <si>
    <t>ยอดรวม</t>
  </si>
  <si>
    <t>รวมทั้งสิ้น</t>
  </si>
  <si>
    <t>รายละเอียดการให้เช่าพื้นที่ประกอบการ</t>
  </si>
  <si>
    <t>ตู้จำหน่ายสินค้าอัตโนมัติ</t>
  </si>
  <si>
    <t>ปี 2564</t>
  </si>
  <si>
    <t>รายได้ 12 เดือน</t>
  </si>
  <si>
    <t>รวม ปี 63-66</t>
  </si>
  <si>
    <t xml:space="preserve">ผลการให้บริการของงานหอพัก กองพัฒนานักศึกษา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</si>
</sst>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87" formatCode="#,##0.00;[Red]#,##0.00"/>
    <numFmt numFmtId="188" formatCode="_-* #,##0_-;\-* #,##0_-;_-* &quot;-&quot;??_-;_-@_-"/>
    <numFmt numFmtId="189" formatCode="_(* #,##0_);_(* \(#,##0\);_(* &quot;-&quot;??_);_(@_)"/>
  </numFmts>
  <fonts count="21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Wingdings 2"/>
      <family val="1"/>
      <charset val="2"/>
    </font>
    <font>
      <sz val="16"/>
      <color theme="7" tint="0.79998168889431442"/>
      <name val="TH SarabunPSK"/>
      <family val="2"/>
    </font>
    <font>
      <b/>
      <sz val="16"/>
      <color theme="1"/>
      <name val="AngsanaUPC"/>
      <family val="1"/>
    </font>
    <font>
      <sz val="16"/>
      <color theme="1"/>
      <name val="AngsanaUPC"/>
      <family val="1"/>
    </font>
    <font>
      <b/>
      <sz val="20"/>
      <color theme="1"/>
      <name val="AngsanaUPC"/>
      <family val="1"/>
    </font>
    <font>
      <b/>
      <sz val="18"/>
      <color theme="1"/>
      <name val="AngsanaUPC"/>
      <family val="1"/>
    </font>
    <font>
      <sz val="11"/>
      <color theme="1"/>
      <name val="AngsanaUPC"/>
      <family val="1"/>
    </font>
    <font>
      <b/>
      <sz val="16"/>
      <color theme="1"/>
      <name val="TH SarabunPSK"/>
      <family val="2"/>
      <charset val="22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7" tint="0.79998168889431442"/>
      <name val="TH Sarabun New"/>
      <family val="2"/>
    </font>
    <font>
      <sz val="16"/>
      <name val="TH Sarabun New"/>
      <family val="2"/>
    </font>
    <font>
      <sz val="16"/>
      <color theme="9" tint="0.79998168889431442"/>
      <name val="TH Sarabun New"/>
      <family val="2"/>
    </font>
    <font>
      <b/>
      <sz val="16"/>
      <color theme="1"/>
      <name val="TH Sarabun New"/>
      <family val="2"/>
      <charset val="222"/>
    </font>
    <font>
      <b/>
      <sz val="11"/>
      <color theme="1"/>
      <name val="TH SarabunPSK"/>
      <family val="2"/>
      <charset val="222"/>
    </font>
    <font>
      <b/>
      <sz val="18"/>
      <name val="AngsanaUPC"/>
      <family val="1"/>
    </font>
    <font>
      <sz val="18"/>
      <name val="AngsanaUPC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6" borderId="1" xfId="0" applyFont="1" applyFill="1" applyBorder="1" applyAlignment="1">
      <alignment horizontal="center" vertical="top"/>
    </xf>
    <xf numFmtId="0" fontId="5" fillId="0" borderId="0" xfId="0" applyFont="1"/>
    <xf numFmtId="189" fontId="3" fillId="0" borderId="0" xfId="1" applyNumberFormat="1" applyFont="1"/>
    <xf numFmtId="0" fontId="3" fillId="0" borderId="1" xfId="0" applyFont="1" applyBorder="1"/>
    <xf numFmtId="0" fontId="6" fillId="2" borderId="1" xfId="0" applyFont="1" applyFill="1" applyBorder="1" applyAlignment="1">
      <alignment horizontal="center" vertical="center"/>
    </xf>
    <xf numFmtId="187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187" fontId="7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87" fontId="7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8" fontId="7" fillId="0" borderId="1" xfId="1" applyNumberFormat="1" applyFont="1" applyBorder="1" applyAlignment="1">
      <alignment horizontal="center"/>
    </xf>
    <xf numFmtId="188" fontId="7" fillId="0" borderId="1" xfId="0" applyNumberFormat="1" applyFont="1" applyBorder="1"/>
    <xf numFmtId="0" fontId="10" fillId="0" borderId="0" xfId="0" applyFont="1"/>
    <xf numFmtId="0" fontId="6" fillId="0" borderId="0" xfId="0" applyFont="1" applyAlignment="1">
      <alignment horizontal="center"/>
    </xf>
    <xf numFmtId="188" fontId="6" fillId="0" borderId="0" xfId="0" applyNumberFormat="1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89" fontId="7" fillId="0" borderId="1" xfId="1" applyNumberFormat="1" applyFont="1" applyBorder="1"/>
    <xf numFmtId="189" fontId="3" fillId="0" borderId="0" xfId="0" applyNumberFormat="1" applyFont="1"/>
    <xf numFmtId="189" fontId="10" fillId="0" borderId="7" xfId="1" applyNumberFormat="1" applyFont="1" applyBorder="1" applyAlignment="1"/>
    <xf numFmtId="0" fontId="6" fillId="0" borderId="1" xfId="0" applyFont="1" applyBorder="1"/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top" wrapText="1"/>
    </xf>
    <xf numFmtId="0" fontId="13" fillId="6" borderId="5" xfId="0" applyFont="1" applyFill="1" applyBorder="1" applyAlignment="1">
      <alignment horizontal="center" vertical="center" wrapText="1"/>
    </xf>
    <xf numFmtId="43" fontId="13" fillId="6" borderId="5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top"/>
    </xf>
    <xf numFmtId="0" fontId="13" fillId="6" borderId="1" xfId="0" applyFont="1" applyFill="1" applyBorder="1" applyAlignment="1">
      <alignment vertical="top"/>
    </xf>
    <xf numFmtId="49" fontId="13" fillId="6" borderId="1" xfId="0" applyNumberFormat="1" applyFont="1" applyFill="1" applyBorder="1" applyAlignment="1">
      <alignment horizontal="center" vertical="top"/>
    </xf>
    <xf numFmtId="0" fontId="13" fillId="6" borderId="1" xfId="0" applyFont="1" applyFill="1" applyBorder="1" applyAlignment="1">
      <alignment vertical="top" wrapText="1"/>
    </xf>
    <xf numFmtId="43" fontId="13" fillId="6" borderId="1" xfId="1" applyFont="1" applyFill="1" applyBorder="1" applyAlignment="1">
      <alignment vertical="top"/>
    </xf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/>
    <xf numFmtId="0" fontId="11" fillId="0" borderId="0" xfId="0" applyFont="1"/>
    <xf numFmtId="0" fontId="17" fillId="0" borderId="5" xfId="0" applyFont="1" applyBorder="1" applyAlignment="1">
      <alignment horizontal="center" vertical="top" wrapText="1"/>
    </xf>
    <xf numFmtId="187" fontId="9" fillId="0" borderId="0" xfId="0" applyNumberFormat="1" applyFont="1"/>
    <xf numFmtId="188" fontId="19" fillId="0" borderId="1" xfId="1" applyNumberFormat="1" applyFont="1" applyBorder="1" applyAlignment="1">
      <alignment horizontal="center"/>
    </xf>
    <xf numFmtId="188" fontId="20" fillId="0" borderId="1" xfId="1" applyNumberFormat="1" applyFont="1" applyBorder="1" applyAlignment="1">
      <alignment horizontal="center"/>
    </xf>
    <xf numFmtId="188" fontId="20" fillId="0" borderId="1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9" fontId="6" fillId="0" borderId="1" xfId="1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87" fontId="6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L13"/>
  <sheetViews>
    <sheetView zoomScale="130" zoomScaleNormal="130" workbookViewId="0">
      <selection activeCell="B7" sqref="B7:E7"/>
    </sheetView>
  </sheetViews>
  <sheetFormatPr defaultColWidth="9" defaultRowHeight="17.25" x14ac:dyDescent="0.4"/>
  <cols>
    <col min="1" max="1" width="18.375" style="3" customWidth="1"/>
    <col min="2" max="2" width="13.125" style="3" customWidth="1"/>
    <col min="3" max="3" width="11" style="3" customWidth="1"/>
    <col min="4" max="5" width="12" style="3" customWidth="1"/>
    <col min="6" max="9" width="8.875" style="3" bestFit="1" customWidth="1"/>
    <col min="10" max="16384" width="9" style="3"/>
  </cols>
  <sheetData>
    <row r="1" spans="1:12" ht="23.25" x14ac:dyDescent="0.5">
      <c r="A1" s="59" t="s">
        <v>55</v>
      </c>
      <c r="B1" s="60"/>
      <c r="C1" s="60"/>
      <c r="D1" s="60"/>
      <c r="E1" s="60"/>
      <c r="F1" s="60"/>
      <c r="G1" s="60"/>
      <c r="H1" s="60"/>
      <c r="I1" s="61"/>
    </row>
    <row r="2" spans="1:12" ht="23.25" x14ac:dyDescent="0.5">
      <c r="A2" s="23" t="s">
        <v>43</v>
      </c>
      <c r="B2" s="23">
        <v>2563</v>
      </c>
      <c r="C2" s="23">
        <v>2564</v>
      </c>
      <c r="D2" s="23">
        <v>2565</v>
      </c>
      <c r="E2" s="23">
        <v>2566</v>
      </c>
      <c r="F2" s="23">
        <v>2567</v>
      </c>
      <c r="G2" s="23">
        <v>2568</v>
      </c>
      <c r="H2" s="23">
        <v>2569</v>
      </c>
      <c r="I2" s="23">
        <v>2570</v>
      </c>
    </row>
    <row r="3" spans="1:12" ht="23.25" x14ac:dyDescent="0.5">
      <c r="A3" s="24" t="s">
        <v>41</v>
      </c>
      <c r="B3" s="25">
        <v>0</v>
      </c>
      <c r="C3" s="25">
        <v>0</v>
      </c>
      <c r="D3" s="25">
        <v>0</v>
      </c>
      <c r="E3" s="25">
        <v>273840</v>
      </c>
      <c r="F3" s="25"/>
      <c r="G3" s="25"/>
      <c r="H3" s="25"/>
      <c r="I3" s="25"/>
      <c r="J3" s="6"/>
    </row>
    <row r="4" spans="1:12" ht="23.25" x14ac:dyDescent="0.5">
      <c r="A4" s="24" t="s">
        <v>40</v>
      </c>
      <c r="B4" s="25">
        <v>0</v>
      </c>
      <c r="C4" s="25">
        <v>0</v>
      </c>
      <c r="D4" s="25">
        <v>95210</v>
      </c>
      <c r="E4" s="25">
        <v>1569816</v>
      </c>
      <c r="F4" s="25"/>
      <c r="G4" s="25"/>
      <c r="H4" s="25"/>
      <c r="I4" s="25"/>
      <c r="J4" s="6"/>
    </row>
    <row r="5" spans="1:12" ht="23.25" x14ac:dyDescent="0.5">
      <c r="A5" s="24" t="s">
        <v>42</v>
      </c>
      <c r="B5" s="25">
        <v>18956100</v>
      </c>
      <c r="C5" s="25">
        <v>4765900</v>
      </c>
      <c r="D5" s="25">
        <v>22797650</v>
      </c>
      <c r="E5" s="25">
        <v>23719950</v>
      </c>
      <c r="F5" s="25"/>
      <c r="G5" s="25"/>
      <c r="H5" s="25"/>
      <c r="I5" s="25"/>
      <c r="J5" s="6"/>
    </row>
    <row r="6" spans="1:12" ht="23.25" x14ac:dyDescent="0.5">
      <c r="A6" s="23" t="s">
        <v>39</v>
      </c>
      <c r="B6" s="25">
        <f>SUM(B3:B5)</f>
        <v>18956100</v>
      </c>
      <c r="C6" s="25">
        <f>SUM(C3:C5)</f>
        <v>4765900</v>
      </c>
      <c r="D6" s="25">
        <f t="shared" ref="D6:E6" si="0">SUM(D3:D5)</f>
        <v>22892860</v>
      </c>
      <c r="E6" s="25">
        <f t="shared" si="0"/>
        <v>25563606</v>
      </c>
      <c r="F6" s="25">
        <f t="shared" ref="F6:I6" si="1">SUM(F3:F5)</f>
        <v>0</v>
      </c>
      <c r="G6" s="25">
        <f t="shared" si="1"/>
        <v>0</v>
      </c>
      <c r="H6" s="25">
        <f t="shared" si="1"/>
        <v>0</v>
      </c>
      <c r="I6" s="25">
        <f t="shared" si="1"/>
        <v>0</v>
      </c>
      <c r="J6" s="6"/>
      <c r="L6" s="26"/>
    </row>
    <row r="7" spans="1:12" ht="23.25" x14ac:dyDescent="0.5">
      <c r="A7" s="28" t="s">
        <v>54</v>
      </c>
      <c r="B7" s="62">
        <f>SUM(B6:E6)</f>
        <v>72178466</v>
      </c>
      <c r="C7" s="62"/>
      <c r="D7" s="62"/>
      <c r="E7" s="62"/>
      <c r="F7" s="27"/>
      <c r="G7" s="27"/>
      <c r="H7" s="27"/>
      <c r="I7" s="27"/>
      <c r="J7" s="6"/>
    </row>
    <row r="11" spans="1:12" x14ac:dyDescent="0.4">
      <c r="E11" s="26"/>
    </row>
    <row r="13" spans="1:12" x14ac:dyDescent="0.4">
      <c r="E13" s="26"/>
    </row>
  </sheetData>
  <mergeCells count="2">
    <mergeCell ref="A1:I1"/>
    <mergeCell ref="B7:E7"/>
  </mergeCells>
  <pageMargins left="0.7" right="0.7" top="0.75" bottom="0.75" header="0.3" footer="0.3"/>
  <ignoredErrors>
    <ignoredError sqref="F6:I6 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9"/>
  <sheetViews>
    <sheetView zoomScaleNormal="100" workbookViewId="0">
      <selection activeCell="H15" sqref="H15"/>
    </sheetView>
  </sheetViews>
  <sheetFormatPr defaultColWidth="8.625" defaultRowHeight="24" x14ac:dyDescent="0.55000000000000004"/>
  <cols>
    <col min="1" max="1" width="8.125" style="1" customWidth="1"/>
    <col min="2" max="2" width="25.625" style="1" customWidth="1"/>
    <col min="3" max="3" width="10.625" style="1" customWidth="1"/>
    <col min="4" max="4" width="9.375" style="1" customWidth="1"/>
    <col min="5" max="5" width="15.75" style="1" customWidth="1"/>
    <col min="6" max="6" width="19.75" style="1" bestFit="1" customWidth="1"/>
    <col min="7" max="8" width="25.375" style="1" customWidth="1"/>
    <col min="9" max="9" width="18.25" style="1" customWidth="1"/>
    <col min="10" max="10" width="22.25" style="1" customWidth="1"/>
    <col min="11" max="11" width="34.25" style="1" customWidth="1"/>
    <col min="12" max="16384" width="8.625" style="1"/>
  </cols>
  <sheetData>
    <row r="1" spans="1:13" s="3" customFormat="1" ht="27" x14ac:dyDescent="0.6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3" s="52" customFormat="1" ht="30.75" customHeight="1" x14ac:dyDescent="0.55000000000000004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3" s="53" customFormat="1" ht="46.5" customHeight="1" x14ac:dyDescent="0.55000000000000004">
      <c r="A3" s="64" t="s">
        <v>1</v>
      </c>
      <c r="B3" s="64" t="s">
        <v>8</v>
      </c>
      <c r="C3" s="66" t="s">
        <v>9</v>
      </c>
      <c r="D3" s="67"/>
      <c r="E3" s="68"/>
      <c r="F3" s="64" t="s">
        <v>2</v>
      </c>
      <c r="G3" s="64" t="s">
        <v>3</v>
      </c>
      <c r="H3" s="64" t="s">
        <v>4</v>
      </c>
      <c r="I3" s="69" t="s">
        <v>6</v>
      </c>
      <c r="J3" s="69" t="s">
        <v>5</v>
      </c>
      <c r="K3" s="64" t="s">
        <v>7</v>
      </c>
    </row>
    <row r="4" spans="1:13" s="53" customFormat="1" ht="48" x14ac:dyDescent="0.55000000000000004">
      <c r="A4" s="65"/>
      <c r="B4" s="65"/>
      <c r="C4" s="54" t="s">
        <v>10</v>
      </c>
      <c r="D4" s="54" t="s">
        <v>11</v>
      </c>
      <c r="E4" s="54" t="s">
        <v>12</v>
      </c>
      <c r="F4" s="65"/>
      <c r="G4" s="65"/>
      <c r="H4" s="65"/>
      <c r="I4" s="70"/>
      <c r="J4" s="70"/>
      <c r="K4" s="65"/>
    </row>
    <row r="5" spans="1:13" x14ac:dyDescent="0.55000000000000004">
      <c r="A5" s="29"/>
      <c r="B5" s="30" t="s">
        <v>44</v>
      </c>
      <c r="C5" s="31" t="s">
        <v>25</v>
      </c>
      <c r="D5" s="31" t="s">
        <v>25</v>
      </c>
      <c r="E5" s="31" t="s">
        <v>25</v>
      </c>
      <c r="F5" s="30" t="s">
        <v>25</v>
      </c>
      <c r="G5" s="30" t="s">
        <v>25</v>
      </c>
      <c r="H5" s="30" t="s">
        <v>25</v>
      </c>
      <c r="I5" s="32" t="s">
        <v>25</v>
      </c>
      <c r="J5" s="32" t="s">
        <v>25</v>
      </c>
      <c r="K5" s="30" t="s">
        <v>25</v>
      </c>
      <c r="L5" s="5"/>
      <c r="M5" s="5"/>
    </row>
    <row r="6" spans="1:13" x14ac:dyDescent="0.55000000000000004">
      <c r="A6" s="33"/>
      <c r="B6" s="34" t="s">
        <v>52</v>
      </c>
      <c r="C6" s="35" t="s">
        <v>25</v>
      </c>
      <c r="D6" s="35" t="s">
        <v>25</v>
      </c>
      <c r="E6" s="35" t="s">
        <v>25</v>
      </c>
      <c r="F6" s="34" t="s">
        <v>25</v>
      </c>
      <c r="G6" s="34" t="s">
        <v>25</v>
      </c>
      <c r="H6" s="34" t="s">
        <v>25</v>
      </c>
      <c r="I6" s="36" t="s">
        <v>25</v>
      </c>
      <c r="J6" s="36" t="s">
        <v>25</v>
      </c>
      <c r="K6" s="34" t="s">
        <v>25</v>
      </c>
    </row>
    <row r="7" spans="1:13" x14ac:dyDescent="0.55000000000000004">
      <c r="A7" s="37"/>
      <c r="B7" s="37" t="s">
        <v>45</v>
      </c>
      <c r="C7" s="38" t="s">
        <v>25</v>
      </c>
      <c r="D7" s="38" t="s">
        <v>25</v>
      </c>
      <c r="E7" s="38" t="s">
        <v>25</v>
      </c>
      <c r="F7" s="39" t="s">
        <v>25</v>
      </c>
      <c r="G7" s="39" t="s">
        <v>25</v>
      </c>
      <c r="H7" s="39" t="s">
        <v>25</v>
      </c>
      <c r="I7" s="40" t="s">
        <v>25</v>
      </c>
      <c r="J7" s="40" t="s">
        <v>25</v>
      </c>
      <c r="K7" s="39" t="s">
        <v>25</v>
      </c>
    </row>
    <row r="8" spans="1:13" x14ac:dyDescent="0.55000000000000004">
      <c r="A8" s="41"/>
      <c r="B8" s="41" t="s">
        <v>46</v>
      </c>
      <c r="C8" s="42"/>
      <c r="D8" s="42"/>
      <c r="E8" s="42"/>
      <c r="F8" s="41"/>
      <c r="G8" s="41"/>
      <c r="H8" s="41"/>
      <c r="I8" s="43"/>
      <c r="J8" s="44">
        <f>SUM(J9)</f>
        <v>273840</v>
      </c>
      <c r="K8" s="41"/>
    </row>
    <row r="9" spans="1:13" s="2" customFormat="1" ht="72" x14ac:dyDescent="0.2">
      <c r="A9" s="45">
        <v>1</v>
      </c>
      <c r="B9" s="46" t="s">
        <v>13</v>
      </c>
      <c r="C9" s="4" t="s">
        <v>15</v>
      </c>
      <c r="D9" s="45" t="s">
        <v>25</v>
      </c>
      <c r="E9" s="45" t="s">
        <v>25</v>
      </c>
      <c r="F9" s="47" t="s">
        <v>16</v>
      </c>
      <c r="G9" s="46" t="s">
        <v>17</v>
      </c>
      <c r="H9" s="48" t="s">
        <v>18</v>
      </c>
      <c r="I9" s="49">
        <v>342300</v>
      </c>
      <c r="J9" s="49">
        <v>273840</v>
      </c>
      <c r="K9" s="46"/>
    </row>
  </sheetData>
  <mergeCells count="10">
    <mergeCell ref="A1:K1"/>
    <mergeCell ref="A3:A4"/>
    <mergeCell ref="B3:B4"/>
    <mergeCell ref="C3:E3"/>
    <mergeCell ref="F3:F4"/>
    <mergeCell ref="G3:G4"/>
    <mergeCell ref="H3:H4"/>
    <mergeCell ref="I3:I4"/>
    <mergeCell ref="J3:J4"/>
    <mergeCell ref="K3:K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M22"/>
  <sheetViews>
    <sheetView tabSelected="1" zoomScale="115" zoomScaleNormal="115" workbookViewId="0">
      <selection activeCell="H22" sqref="H22"/>
    </sheetView>
  </sheetViews>
  <sheetFormatPr defaultColWidth="9" defaultRowHeight="17.25" x14ac:dyDescent="0.4"/>
  <cols>
    <col min="1" max="1" width="9" style="3"/>
    <col min="2" max="2" width="17.375" style="3" customWidth="1"/>
    <col min="3" max="3" width="22.625" style="3" customWidth="1"/>
    <col min="4" max="4" width="11.375" style="3" customWidth="1"/>
    <col min="5" max="5" width="12.625" style="3" customWidth="1"/>
    <col min="6" max="11" width="13.375" style="3" customWidth="1"/>
    <col min="12" max="12" width="20.125" style="3" customWidth="1"/>
    <col min="13" max="13" width="34.875" style="3" customWidth="1"/>
    <col min="14" max="16384" width="9" style="3"/>
  </cols>
  <sheetData>
    <row r="1" spans="1:13" ht="23.25" x14ac:dyDescent="0.4">
      <c r="A1" s="73" t="s">
        <v>50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3" ht="23.25" x14ac:dyDescent="0.4">
      <c r="A2" s="74" t="s">
        <v>19</v>
      </c>
      <c r="B2" s="74" t="s">
        <v>20</v>
      </c>
      <c r="C2" s="74" t="s">
        <v>21</v>
      </c>
      <c r="D2" s="75" t="s">
        <v>22</v>
      </c>
      <c r="E2" s="75"/>
      <c r="F2" s="75"/>
      <c r="G2" s="75"/>
      <c r="H2" s="75"/>
      <c r="I2" s="75"/>
      <c r="J2" s="75"/>
      <c r="K2" s="75"/>
      <c r="L2" s="75"/>
      <c r="M2" s="71" t="s">
        <v>47</v>
      </c>
    </row>
    <row r="3" spans="1:13" ht="23.25" x14ac:dyDescent="0.4">
      <c r="A3" s="74"/>
      <c r="B3" s="74"/>
      <c r="C3" s="74"/>
      <c r="D3" s="8">
        <v>2563</v>
      </c>
      <c r="E3" s="8">
        <v>2564</v>
      </c>
      <c r="F3" s="8">
        <v>2565</v>
      </c>
      <c r="G3" s="8">
        <v>2566</v>
      </c>
      <c r="H3" s="8">
        <v>2567</v>
      </c>
      <c r="I3" s="8">
        <v>2568</v>
      </c>
      <c r="J3" s="8">
        <v>2569</v>
      </c>
      <c r="K3" s="8">
        <v>2570</v>
      </c>
      <c r="L3" s="8" t="s">
        <v>49</v>
      </c>
      <c r="M3" s="72"/>
    </row>
    <row r="4" spans="1:13" ht="23.25" x14ac:dyDescent="0.4">
      <c r="A4" s="8"/>
      <c r="B4" s="8"/>
      <c r="C4" s="8" t="s">
        <v>48</v>
      </c>
      <c r="D4" s="8"/>
      <c r="E4" s="8"/>
      <c r="F4" s="9">
        <f>SUM(F5:F22)</f>
        <v>95210</v>
      </c>
      <c r="G4" s="9">
        <f>SUM(G5:G21)</f>
        <v>130818</v>
      </c>
      <c r="H4" s="9">
        <f t="shared" ref="H4:K4" si="0">SUM(H5:H22)</f>
        <v>0</v>
      </c>
      <c r="I4" s="9">
        <f t="shared" si="0"/>
        <v>0</v>
      </c>
      <c r="J4" s="9">
        <f t="shared" si="0"/>
        <v>0</v>
      </c>
      <c r="K4" s="9">
        <f t="shared" si="0"/>
        <v>0</v>
      </c>
      <c r="L4" s="9">
        <f>SUM(D4:K4)</f>
        <v>226028</v>
      </c>
      <c r="M4" s="7"/>
    </row>
    <row r="5" spans="1:13" ht="23.25" x14ac:dyDescent="0.5">
      <c r="A5" s="10">
        <v>1</v>
      </c>
      <c r="B5" s="11" t="s">
        <v>23</v>
      </c>
      <c r="C5" s="10" t="s">
        <v>24</v>
      </c>
      <c r="D5" s="12" t="s">
        <v>25</v>
      </c>
      <c r="E5" s="12" t="s">
        <v>25</v>
      </c>
      <c r="F5" s="12">
        <v>5400</v>
      </c>
      <c r="G5" s="12">
        <v>5400</v>
      </c>
      <c r="H5" s="12"/>
      <c r="I5" s="12"/>
      <c r="J5" s="12"/>
      <c r="K5" s="12"/>
      <c r="L5" s="12">
        <f>SUM(D5:K5)</f>
        <v>10800</v>
      </c>
      <c r="M5" s="7"/>
    </row>
    <row r="6" spans="1:13" ht="23.25" x14ac:dyDescent="0.5">
      <c r="A6" s="10">
        <v>2</v>
      </c>
      <c r="B6" s="11" t="s">
        <v>26</v>
      </c>
      <c r="C6" s="10" t="s">
        <v>24</v>
      </c>
      <c r="D6" s="12" t="s">
        <v>25</v>
      </c>
      <c r="E6" s="12" t="s">
        <v>25</v>
      </c>
      <c r="F6" s="12">
        <v>5400</v>
      </c>
      <c r="G6" s="12">
        <v>5400</v>
      </c>
      <c r="H6" s="12"/>
      <c r="I6" s="12"/>
      <c r="J6" s="12"/>
      <c r="K6" s="12"/>
      <c r="L6" s="12">
        <f t="shared" ref="L6:L21" si="1">SUM(D6:K6)</f>
        <v>10800</v>
      </c>
      <c r="M6" s="7"/>
    </row>
    <row r="7" spans="1:13" ht="23.25" x14ac:dyDescent="0.5">
      <c r="A7" s="10">
        <v>3</v>
      </c>
      <c r="B7" s="11" t="s">
        <v>27</v>
      </c>
      <c r="C7" s="10" t="s">
        <v>24</v>
      </c>
      <c r="D7" s="12" t="s">
        <v>25</v>
      </c>
      <c r="E7" s="12" t="s">
        <v>25</v>
      </c>
      <c r="F7" s="12">
        <v>5400</v>
      </c>
      <c r="G7" s="12">
        <v>5400</v>
      </c>
      <c r="H7" s="12"/>
      <c r="I7" s="12"/>
      <c r="J7" s="12"/>
      <c r="K7" s="12"/>
      <c r="L7" s="12">
        <f t="shared" si="1"/>
        <v>10800</v>
      </c>
      <c r="M7" s="7"/>
    </row>
    <row r="8" spans="1:13" ht="23.25" x14ac:dyDescent="0.5">
      <c r="A8" s="10">
        <v>4</v>
      </c>
      <c r="B8" s="11" t="s">
        <v>28</v>
      </c>
      <c r="C8" s="10" t="s">
        <v>24</v>
      </c>
      <c r="D8" s="12" t="s">
        <v>25</v>
      </c>
      <c r="E8" s="12" t="s">
        <v>25</v>
      </c>
      <c r="F8" s="12" t="s">
        <v>25</v>
      </c>
      <c r="G8" s="12">
        <v>6599</v>
      </c>
      <c r="H8" s="12"/>
      <c r="I8" s="12"/>
      <c r="J8" s="12"/>
      <c r="K8" s="12"/>
      <c r="L8" s="12">
        <f t="shared" si="1"/>
        <v>6599</v>
      </c>
      <c r="M8" s="7"/>
    </row>
    <row r="9" spans="1:13" ht="23.25" x14ac:dyDescent="0.5">
      <c r="A9" s="10">
        <v>5</v>
      </c>
      <c r="B9" s="11" t="s">
        <v>29</v>
      </c>
      <c r="C9" s="10" t="s">
        <v>24</v>
      </c>
      <c r="D9" s="12" t="s">
        <v>25</v>
      </c>
      <c r="E9" s="12" t="s">
        <v>25</v>
      </c>
      <c r="F9" s="12">
        <v>11200</v>
      </c>
      <c r="G9" s="12">
        <v>11200</v>
      </c>
      <c r="H9" s="12"/>
      <c r="I9" s="12"/>
      <c r="J9" s="12"/>
      <c r="K9" s="12"/>
      <c r="L9" s="12">
        <f t="shared" si="1"/>
        <v>22400</v>
      </c>
      <c r="M9" s="7"/>
    </row>
    <row r="10" spans="1:13" ht="23.25" x14ac:dyDescent="0.5">
      <c r="A10" s="10">
        <v>6</v>
      </c>
      <c r="B10" s="11" t="s">
        <v>30</v>
      </c>
      <c r="C10" s="10" t="s">
        <v>24</v>
      </c>
      <c r="D10" s="12" t="s">
        <v>25</v>
      </c>
      <c r="E10" s="12" t="s">
        <v>25</v>
      </c>
      <c r="F10" s="12">
        <v>5400</v>
      </c>
      <c r="G10" s="12">
        <v>5400</v>
      </c>
      <c r="H10" s="12"/>
      <c r="I10" s="12"/>
      <c r="J10" s="12"/>
      <c r="K10" s="12"/>
      <c r="L10" s="12">
        <f t="shared" si="1"/>
        <v>10800</v>
      </c>
      <c r="M10" s="7"/>
    </row>
    <row r="11" spans="1:13" ht="23.25" x14ac:dyDescent="0.5">
      <c r="A11" s="10">
        <v>7</v>
      </c>
      <c r="B11" s="11" t="s">
        <v>31</v>
      </c>
      <c r="C11" s="10" t="s">
        <v>24</v>
      </c>
      <c r="D11" s="12" t="s">
        <v>25</v>
      </c>
      <c r="E11" s="12" t="s">
        <v>25</v>
      </c>
      <c r="F11" s="12">
        <v>12009</v>
      </c>
      <c r="G11" s="12">
        <v>12009</v>
      </c>
      <c r="H11" s="12"/>
      <c r="I11" s="12"/>
      <c r="J11" s="12"/>
      <c r="K11" s="12"/>
      <c r="L11" s="12">
        <f t="shared" si="1"/>
        <v>24018</v>
      </c>
      <c r="M11" s="7"/>
    </row>
    <row r="12" spans="1:13" ht="23.25" x14ac:dyDescent="0.5">
      <c r="A12" s="10">
        <v>8</v>
      </c>
      <c r="B12" s="11" t="s">
        <v>32</v>
      </c>
      <c r="C12" s="10" t="s">
        <v>24</v>
      </c>
      <c r="D12" s="12" t="s">
        <v>25</v>
      </c>
      <c r="E12" s="12" t="s">
        <v>25</v>
      </c>
      <c r="F12" s="12">
        <v>10000</v>
      </c>
      <c r="G12" s="12">
        <v>10000</v>
      </c>
      <c r="H12" s="12"/>
      <c r="I12" s="12"/>
      <c r="J12" s="12"/>
      <c r="K12" s="12"/>
      <c r="L12" s="12">
        <f t="shared" si="1"/>
        <v>20000</v>
      </c>
      <c r="M12" s="7"/>
    </row>
    <row r="13" spans="1:13" ht="23.25" x14ac:dyDescent="0.5">
      <c r="A13" s="10">
        <v>9</v>
      </c>
      <c r="B13" s="11" t="s">
        <v>23</v>
      </c>
      <c r="C13" s="10" t="s">
        <v>33</v>
      </c>
      <c r="D13" s="12" t="s">
        <v>25</v>
      </c>
      <c r="E13" s="12" t="s">
        <v>25</v>
      </c>
      <c r="F13" s="12">
        <v>5000</v>
      </c>
      <c r="G13" s="12">
        <v>5000</v>
      </c>
      <c r="H13" s="12"/>
      <c r="I13" s="12"/>
      <c r="J13" s="12"/>
      <c r="K13" s="12"/>
      <c r="L13" s="12">
        <f t="shared" si="1"/>
        <v>10000</v>
      </c>
      <c r="M13" s="7"/>
    </row>
    <row r="14" spans="1:13" ht="23.25" x14ac:dyDescent="0.5">
      <c r="A14" s="10">
        <v>10</v>
      </c>
      <c r="B14" s="11" t="s">
        <v>26</v>
      </c>
      <c r="C14" s="10" t="s">
        <v>33</v>
      </c>
      <c r="D14" s="12" t="s">
        <v>25</v>
      </c>
      <c r="E14" s="12" t="s">
        <v>25</v>
      </c>
      <c r="F14" s="12" t="s">
        <v>25</v>
      </c>
      <c r="G14" s="12">
        <v>11009</v>
      </c>
      <c r="H14" s="12"/>
      <c r="I14" s="12"/>
      <c r="J14" s="12"/>
      <c r="K14" s="12"/>
      <c r="L14" s="12">
        <f t="shared" si="1"/>
        <v>11009</v>
      </c>
      <c r="M14" s="7"/>
    </row>
    <row r="15" spans="1:13" ht="23.25" x14ac:dyDescent="0.5">
      <c r="A15" s="10">
        <v>11</v>
      </c>
      <c r="B15" s="11" t="s">
        <v>27</v>
      </c>
      <c r="C15" s="10" t="s">
        <v>33</v>
      </c>
      <c r="D15" s="12" t="s">
        <v>25</v>
      </c>
      <c r="E15" s="12" t="s">
        <v>25</v>
      </c>
      <c r="F15" s="12">
        <v>3700</v>
      </c>
      <c r="G15" s="12">
        <v>3700</v>
      </c>
      <c r="H15" s="12"/>
      <c r="I15" s="12"/>
      <c r="J15" s="12"/>
      <c r="K15" s="12"/>
      <c r="L15" s="12">
        <f t="shared" si="1"/>
        <v>7400</v>
      </c>
      <c r="M15" s="7"/>
    </row>
    <row r="16" spans="1:13" ht="23.25" x14ac:dyDescent="0.5">
      <c r="A16" s="10">
        <v>12</v>
      </c>
      <c r="B16" s="11" t="s">
        <v>28</v>
      </c>
      <c r="C16" s="10" t="s">
        <v>33</v>
      </c>
      <c r="D16" s="12" t="s">
        <v>25</v>
      </c>
      <c r="E16" s="12" t="s">
        <v>25</v>
      </c>
      <c r="F16" s="12">
        <v>3700</v>
      </c>
      <c r="G16" s="12">
        <v>3700</v>
      </c>
      <c r="H16" s="12"/>
      <c r="I16" s="12"/>
      <c r="J16" s="12"/>
      <c r="K16" s="12"/>
      <c r="L16" s="12">
        <f t="shared" si="1"/>
        <v>7400</v>
      </c>
      <c r="M16" s="7"/>
    </row>
    <row r="17" spans="1:13" ht="23.25" x14ac:dyDescent="0.5">
      <c r="A17" s="10">
        <v>13</v>
      </c>
      <c r="B17" s="11" t="s">
        <v>29</v>
      </c>
      <c r="C17" s="10" t="s">
        <v>33</v>
      </c>
      <c r="D17" s="12" t="s">
        <v>25</v>
      </c>
      <c r="E17" s="12" t="s">
        <v>25</v>
      </c>
      <c r="F17" s="12">
        <v>6000</v>
      </c>
      <c r="G17" s="12">
        <v>6000</v>
      </c>
      <c r="H17" s="12"/>
      <c r="I17" s="12"/>
      <c r="J17" s="12"/>
      <c r="K17" s="12"/>
      <c r="L17" s="12">
        <f t="shared" si="1"/>
        <v>12000</v>
      </c>
      <c r="M17" s="7"/>
    </row>
    <row r="18" spans="1:13" ht="23.25" x14ac:dyDescent="0.5">
      <c r="A18" s="10">
        <v>14</v>
      </c>
      <c r="B18" s="11" t="s">
        <v>29</v>
      </c>
      <c r="C18" s="10" t="s">
        <v>51</v>
      </c>
      <c r="D18" s="12" t="s">
        <v>25</v>
      </c>
      <c r="E18" s="12" t="s">
        <v>25</v>
      </c>
      <c r="F18" s="12" t="s">
        <v>25</v>
      </c>
      <c r="G18" s="12">
        <v>18000</v>
      </c>
      <c r="H18" s="12"/>
      <c r="I18" s="12"/>
      <c r="J18" s="12"/>
      <c r="K18" s="12"/>
      <c r="L18" s="12">
        <f t="shared" si="1"/>
        <v>18000</v>
      </c>
      <c r="M18" s="7"/>
    </row>
    <row r="19" spans="1:13" ht="23.25" x14ac:dyDescent="0.5">
      <c r="A19" s="10">
        <v>15</v>
      </c>
      <c r="B19" s="11" t="s">
        <v>30</v>
      </c>
      <c r="C19" s="10" t="s">
        <v>33</v>
      </c>
      <c r="D19" s="12" t="s">
        <v>25</v>
      </c>
      <c r="E19" s="12" t="s">
        <v>25</v>
      </c>
      <c r="F19" s="12">
        <v>5500</v>
      </c>
      <c r="G19" s="12">
        <v>5500</v>
      </c>
      <c r="H19" s="12"/>
      <c r="I19" s="12"/>
      <c r="J19" s="12"/>
      <c r="K19" s="12"/>
      <c r="L19" s="12">
        <f t="shared" si="1"/>
        <v>11000</v>
      </c>
      <c r="M19" s="7"/>
    </row>
    <row r="20" spans="1:13" ht="23.25" x14ac:dyDescent="0.5">
      <c r="A20" s="10">
        <v>16</v>
      </c>
      <c r="B20" s="11" t="s">
        <v>31</v>
      </c>
      <c r="C20" s="10" t="s">
        <v>33</v>
      </c>
      <c r="D20" s="12" t="s">
        <v>25</v>
      </c>
      <c r="E20" s="12" t="s">
        <v>25</v>
      </c>
      <c r="F20" s="12">
        <v>5000</v>
      </c>
      <c r="G20" s="12">
        <v>5000</v>
      </c>
      <c r="H20" s="12"/>
      <c r="I20" s="12"/>
      <c r="J20" s="12"/>
      <c r="K20" s="12"/>
      <c r="L20" s="12">
        <f t="shared" si="1"/>
        <v>10000</v>
      </c>
      <c r="M20" s="7"/>
    </row>
    <row r="21" spans="1:13" ht="23.25" x14ac:dyDescent="0.5">
      <c r="A21" s="10">
        <v>17</v>
      </c>
      <c r="B21" s="11" t="s">
        <v>32</v>
      </c>
      <c r="C21" s="10" t="s">
        <v>33</v>
      </c>
      <c r="D21" s="12" t="s">
        <v>25</v>
      </c>
      <c r="E21" s="12" t="s">
        <v>25</v>
      </c>
      <c r="F21" s="12">
        <v>11501</v>
      </c>
      <c r="G21" s="12">
        <v>11501</v>
      </c>
      <c r="H21" s="12"/>
      <c r="I21" s="12"/>
      <c r="J21" s="12"/>
      <c r="K21" s="12"/>
      <c r="L21" s="12">
        <f t="shared" si="1"/>
        <v>23002</v>
      </c>
      <c r="M21" s="7"/>
    </row>
    <row r="22" spans="1:13" ht="26.25" x14ac:dyDescent="0.55000000000000004">
      <c r="A22" s="13"/>
      <c r="B22" s="14"/>
      <c r="C22" s="13"/>
      <c r="D22" s="15"/>
      <c r="E22" s="14"/>
      <c r="F22" s="14" t="s">
        <v>53</v>
      </c>
      <c r="G22" s="55">
        <f>SUM(G5:G21)*12</f>
        <v>1569816</v>
      </c>
      <c r="H22" s="14"/>
      <c r="I22" s="14"/>
      <c r="J22" s="14"/>
      <c r="K22" s="14"/>
      <c r="L22" s="14"/>
    </row>
  </sheetData>
  <mergeCells count="6">
    <mergeCell ref="M2:M3"/>
    <mergeCell ref="A1:L1"/>
    <mergeCell ref="A2:A3"/>
    <mergeCell ref="B2:B3"/>
    <mergeCell ref="C2:C3"/>
    <mergeCell ref="D2:L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E7"/>
  <sheetViews>
    <sheetView workbookViewId="0">
      <selection activeCell="F21" sqref="F21"/>
    </sheetView>
  </sheetViews>
  <sheetFormatPr defaultColWidth="16.25" defaultRowHeight="17.25" x14ac:dyDescent="0.4"/>
  <cols>
    <col min="1" max="16384" width="16.25" style="3"/>
  </cols>
  <sheetData>
    <row r="1" spans="1:5" ht="29.25" x14ac:dyDescent="0.6">
      <c r="A1" s="76" t="s">
        <v>34</v>
      </c>
      <c r="B1" s="76"/>
      <c r="C1" s="76"/>
      <c r="D1" s="76"/>
      <c r="E1" s="76"/>
    </row>
    <row r="2" spans="1:5" ht="26.25" x14ac:dyDescent="0.4">
      <c r="A2" s="16" t="s">
        <v>35</v>
      </c>
      <c r="B2" s="16" t="s">
        <v>36</v>
      </c>
      <c r="C2" s="16" t="s">
        <v>37</v>
      </c>
      <c r="D2" s="16" t="s">
        <v>38</v>
      </c>
      <c r="E2" s="16" t="s">
        <v>39</v>
      </c>
    </row>
    <row r="3" spans="1:5" ht="23.25" x14ac:dyDescent="0.5">
      <c r="A3" s="17">
        <v>2563</v>
      </c>
      <c r="B3" s="18">
        <v>9534400</v>
      </c>
      <c r="C3" s="18">
        <v>9356900</v>
      </c>
      <c r="D3" s="18">
        <v>64800</v>
      </c>
      <c r="E3" s="19">
        <f>SUM(B3:D3)</f>
        <v>18956100</v>
      </c>
    </row>
    <row r="4" spans="1:5" ht="23.25" x14ac:dyDescent="0.5">
      <c r="A4" s="17">
        <v>2564</v>
      </c>
      <c r="B4" s="18">
        <v>725500</v>
      </c>
      <c r="C4" s="18">
        <v>3955300</v>
      </c>
      <c r="D4" s="18">
        <v>85100</v>
      </c>
      <c r="E4" s="19">
        <f t="shared" ref="E4:E6" si="0">SUM(B4:D4)</f>
        <v>4765900</v>
      </c>
    </row>
    <row r="5" spans="1:5" ht="23.25" x14ac:dyDescent="0.5">
      <c r="A5" s="17">
        <v>2565</v>
      </c>
      <c r="B5" s="18">
        <v>11532300</v>
      </c>
      <c r="C5" s="18">
        <v>11171750</v>
      </c>
      <c r="D5" s="18">
        <v>93600</v>
      </c>
      <c r="E5" s="19">
        <f t="shared" si="0"/>
        <v>22797650</v>
      </c>
    </row>
    <row r="6" spans="1:5" ht="26.25" x14ac:dyDescent="0.55000000000000004">
      <c r="A6" s="17">
        <v>2566</v>
      </c>
      <c r="B6" s="56">
        <v>11720500</v>
      </c>
      <c r="C6" s="56">
        <v>11999450</v>
      </c>
      <c r="D6" s="57"/>
      <c r="E6" s="58">
        <f t="shared" si="0"/>
        <v>23719950</v>
      </c>
    </row>
    <row r="7" spans="1:5" ht="23.25" x14ac:dyDescent="0.5">
      <c r="A7" s="20"/>
      <c r="B7" s="20"/>
      <c r="C7" s="20"/>
      <c r="D7" s="21" t="s">
        <v>49</v>
      </c>
      <c r="E7" s="22">
        <f>SUM(E3:E6)</f>
        <v>70239600</v>
      </c>
    </row>
  </sheetData>
  <mergeCells count="1">
    <mergeCell ref="A1:E1"/>
  </mergeCells>
  <pageMargins left="0.7" right="0.7" top="0.75" bottom="0.75" header="0.3" footer="0.3"/>
  <ignoredErrors>
    <ignoredError sqref="E3: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ยอดรวม</vt:lpstr>
      <vt:lpstr>ขอใช้บริการ</vt:lpstr>
      <vt:lpstr>เช่าพื้นที่ประกอบการ</vt:lpstr>
      <vt:lpstr>ค่าบำรุงหอพัก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NOY</cp:lastModifiedBy>
  <cp:lastPrinted>2023-07-13T04:23:57Z</cp:lastPrinted>
  <dcterms:created xsi:type="dcterms:W3CDTF">2023-07-12T03:14:05Z</dcterms:created>
  <dcterms:modified xsi:type="dcterms:W3CDTF">2024-01-03T02:13:05Z</dcterms:modified>
</cp:coreProperties>
</file>