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wanna\Downloads\งปม. 50+51\"/>
    </mc:Choice>
  </mc:AlternateContent>
  <xr:revisionPtr revIDLastSave="0" documentId="8_{B83755EE-4141-42FB-8F8B-4519099C7947}" xr6:coauthVersionLast="36" xr6:coauthVersionMax="36" xr10:uidLastSave="{00000000-0000-0000-0000-000000000000}"/>
  <bookViews>
    <workbookView xWindow="0" yWindow="0" windowWidth="23040" windowHeight="8952" xr2:uid="{00000000-000D-0000-FFFF-FFFF00000000}"/>
  </bookViews>
  <sheets>
    <sheet name="มหกรรม ครั้งที่ 51 (รอบมหกรรม)" sheetId="13" r:id="rId1"/>
  </sheets>
  <calcPr calcId="191029"/>
</workbook>
</file>

<file path=xl/calcChain.xml><?xml version="1.0" encoding="utf-8"?>
<calcChain xmlns="http://schemas.openxmlformats.org/spreadsheetml/2006/main">
  <c r="F55" i="13" l="1"/>
  <c r="F54" i="13"/>
  <c r="F53" i="13"/>
  <c r="F52" i="13"/>
  <c r="F51" i="13"/>
  <c r="F50" i="13"/>
  <c r="H49" i="13" l="1"/>
  <c r="F45" i="13"/>
  <c r="F47" i="13"/>
  <c r="F48" i="13"/>
  <c r="F41" i="13"/>
  <c r="F42" i="13"/>
  <c r="F23" i="13"/>
  <c r="F24" i="13"/>
  <c r="C25" i="13"/>
  <c r="C43" i="13"/>
  <c r="C19" i="13"/>
  <c r="C13" i="13"/>
  <c r="F40" i="13"/>
  <c r="F39" i="13"/>
  <c r="F34" i="13"/>
  <c r="F35" i="13"/>
  <c r="F36" i="13"/>
  <c r="F33" i="13"/>
  <c r="C37" i="13"/>
  <c r="F29" i="13"/>
  <c r="F30" i="13"/>
  <c r="F31" i="13"/>
  <c r="F28" i="13"/>
  <c r="F22" i="13"/>
  <c r="F21" i="13"/>
  <c r="F16" i="13"/>
  <c r="F17" i="13"/>
  <c r="F18" i="13"/>
  <c r="F15" i="13"/>
  <c r="F10" i="13"/>
  <c r="F11" i="13"/>
  <c r="F12" i="13"/>
  <c r="F9" i="13"/>
  <c r="H44" i="13" l="1"/>
  <c r="F8" i="13"/>
  <c r="F14" i="13"/>
  <c r="F38" i="13"/>
  <c r="F32" i="13"/>
  <c r="F20" i="13"/>
  <c r="F27" i="13"/>
  <c r="G26" i="13" l="1"/>
  <c r="G7" i="13"/>
  <c r="G6" i="13" l="1"/>
  <c r="D3" i="13" s="1"/>
  <c r="H7" i="13"/>
  <c r="H6" i="13" s="1"/>
  <c r="D4" i="13" s="1"/>
</calcChain>
</file>

<file path=xl/sharedStrings.xml><?xml version="1.0" encoding="utf-8"?>
<sst xmlns="http://schemas.openxmlformats.org/spreadsheetml/2006/main" count="73" uniqueCount="51">
  <si>
    <t>ลำดับที่</t>
  </si>
  <si>
    <t>รายการ</t>
  </si>
  <si>
    <t>จำนวน</t>
  </si>
  <si>
    <t>จำนวนเงิน</t>
  </si>
  <si>
    <t>จำนวนวัน</t>
  </si>
  <si>
    <t>รวม</t>
  </si>
  <si>
    <t>รวมเป็นจำนวนเงินทั้งสิ้น</t>
  </si>
  <si>
    <t xml:space="preserve">  1.1 อธิการบดี</t>
  </si>
  <si>
    <t xml:space="preserve">  1.2 รองอธิการบดี</t>
  </si>
  <si>
    <t xml:space="preserve">  1.3 ผช.อธิการบดี</t>
  </si>
  <si>
    <t xml:space="preserve">  1.4 ผู้อำนวยการกองพัฒนานักศึกษา</t>
  </si>
  <si>
    <t xml:space="preserve">  2.1 อธิการบดี</t>
  </si>
  <si>
    <t xml:space="preserve">  2.2 รองอธิการบดี</t>
  </si>
  <si>
    <t xml:space="preserve">  2.3 ผช.อธิการบดี</t>
  </si>
  <si>
    <t xml:space="preserve">  2.4 ผู้อำนวยการกองพัฒนานักศึกษา</t>
  </si>
  <si>
    <t xml:space="preserve">  3.4 ผู้อำนวยการกองพัฒนานักศึกษา</t>
  </si>
  <si>
    <t xml:space="preserve">  3.1 อธิการบดี</t>
  </si>
  <si>
    <t xml:space="preserve">  3.2 รองอธิการบดี</t>
  </si>
  <si>
    <t xml:space="preserve">  3.3 ผช.อธิการบดี</t>
  </si>
  <si>
    <t>พิธิเปิดการแข่งขัน (วันที่ 9 มกราคม 2568)</t>
  </si>
  <si>
    <t>พิธีปิดการแข่งขัน (วันที่ 18 มกราคม 2568)</t>
  </si>
  <si>
    <t>การแสดงในพิธีรับมอบธงจากเจ้าภาพครั้งที่ 50  (กองส่งเสริมศิลปวัฒนธรรม)</t>
  </si>
  <si>
    <t>ค่าจ้างเหมาผลิตสื่อออนไลน์ (ฝ่ายสื่อสารองค์กร)</t>
  </si>
  <si>
    <t xml:space="preserve"> 5.1 ค่าเบี้ยเลี้ยงบุคลากรและนักศึกษา</t>
  </si>
  <si>
    <t xml:space="preserve"> 5.2 ค่าเช่าที่พักบุคลากรและนักศึกษา</t>
  </si>
  <si>
    <t xml:space="preserve"> 5.3 ค่าอาหารว่างและเครื่องดื่มนักศึกษา (วันฝึกซ้อมการแสดงก่อนเดินทาง)</t>
  </si>
  <si>
    <t xml:space="preserve"> 5.4 ค่าจ้างเหมาอุปกรณ์การแสดงและเครื่องแต่งกาย</t>
  </si>
  <si>
    <t xml:space="preserve"> 5.5 ค่าจ้างเหมานักแสดง จำนวน 25 คน</t>
  </si>
  <si>
    <t xml:space="preserve"> 5.6 ค่าจ้างเหมารถตู้พร้อมน้ำมันเชื้อเพลิง 3 วัน (วันที่ 17 - 19 มกราคม 2568)</t>
  </si>
  <si>
    <t xml:space="preserve">      ประชาสัมพันธ์พิธีรับมอบธง</t>
  </si>
  <si>
    <t xml:space="preserve"> </t>
  </si>
  <si>
    <t xml:space="preserve">ประมาณการค่าใช้จ่าย โครงการเข้าร่วมพิธีเปิด พิธีปิด และการรับธงเจ้าภาพกีฬามหาวิทยาลัย ครั้งที่ 51 </t>
  </si>
  <si>
    <t xml:space="preserve">ระหว่างวันที่ 8-10  มกราคม 2568 ณ มหาวิทยาลัยธรรมศาสตร์  จังหวัดปทุมธานี </t>
  </si>
  <si>
    <t>ค่าเบี้ยเลี้ยง (วันที่ 9 - 10 ม.ค. 68)</t>
  </si>
  <si>
    <t>ค่าเดินทาง (วันที่ 9-10 มค. 68) โดยเครื่องบิน</t>
  </si>
  <si>
    <t>รวมทั้งหมด</t>
  </si>
  <si>
    <t xml:space="preserve">ค่าใช้จ่ายกรณีผู้บริหารเดินทางเข้าร่วมพิธีเปิด และพิธีปิด มีการแสดง </t>
  </si>
  <si>
    <t xml:space="preserve">ค่าใช้จ่ายกรณีผู้บริหารเดินทางเข้าร่วมพิธีเปิด และพิธีปิด แต่นำเสนอผ่านระบบจอ LED </t>
  </si>
  <si>
    <t>1  เข้าร่วมพิธีเปิด</t>
  </si>
  <si>
    <t>2. เข้าร่วมพิธีปิดและรับมอบธง</t>
  </si>
  <si>
    <t>กรณีที่ 1</t>
  </si>
  <si>
    <t>3.2 ค่าจัดทำพร้อพประชาสัมพันธ์ ถือในขบวน/พร้อมถ่ายภาพ/ผู้บริหารมอบมหาวิทยาลัย</t>
  </si>
  <si>
    <t xml:space="preserve">หมายเหตุ : ตัดค่าอุปกรณ์กลองสบัดชัยออก </t>
  </si>
  <si>
    <t>3.1  ค่าออกแบบโลโก้ ค่ามาสคอตน้องอินทนิล (แอคชั่นตามชนิดกีฬา พร้อมผลิตสื่อ</t>
  </si>
  <si>
    <t>ค่าเบี้ยเลี้ยง (วันที่ 18 - 19 ม.ค. 68)</t>
  </si>
  <si>
    <t>ค่าเช่าที่พัก (วันที่ 18 ม.ค. 68)</t>
  </si>
  <si>
    <t>ค่าเดินทาง (ไป-กลับ) โดยเครื่องบิน (วันที่ 18- 19 ม.ค. 68)</t>
  </si>
  <si>
    <t>ค่าเช่าที่พัก (วันที่ 9 ม.ค. 68)</t>
  </si>
  <si>
    <t>คงเหลือ</t>
  </si>
  <si>
    <t xml:space="preserve">ถ้าตัดชุดการแสดงที่ 3 ออก </t>
  </si>
  <si>
    <t>คงเหลือ 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</si>
</sst>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Niramit AS"/>
    </font>
    <font>
      <b/>
      <sz val="14"/>
      <name val="TH Niramit AS"/>
    </font>
    <font>
      <b/>
      <sz val="14"/>
      <color rgb="FFFF0000"/>
      <name val="TH Niramit AS"/>
    </font>
    <font>
      <b/>
      <sz val="12"/>
      <name val="TH Niramit AS"/>
    </font>
    <font>
      <b/>
      <sz val="14"/>
      <color rgb="FFC00000"/>
      <name val="TH Niramit AS"/>
    </font>
    <font>
      <sz val="12"/>
      <name val="TH Niramit AS"/>
    </font>
    <font>
      <u/>
      <sz val="14"/>
      <name val="TH Niramit AS"/>
    </font>
    <font>
      <sz val="14"/>
      <color rgb="FFFF0000"/>
      <name val="TH Niramit AS"/>
    </font>
    <font>
      <b/>
      <sz val="16"/>
      <color theme="1"/>
      <name val="TH SarabunIT๙"/>
      <family val="2"/>
    </font>
    <font>
      <sz val="16"/>
      <name val="TH Niramit AS"/>
    </font>
    <font>
      <b/>
      <sz val="16"/>
      <color rgb="FFFF0000"/>
      <name val="TH Niramit AS"/>
    </font>
    <font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88" fontId="3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8" fontId="7" fillId="2" borderId="1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188" fontId="5" fillId="0" borderId="4" xfId="1" applyNumberFormat="1" applyFont="1" applyBorder="1" applyAlignment="1">
      <alignment horizontal="center" wrapText="1"/>
    </xf>
    <xf numFmtId="188" fontId="5" fillId="0" borderId="4" xfId="1" applyNumberFormat="1" applyFont="1" applyBorder="1" applyAlignment="1">
      <alignment horizontal="right" wrapText="1"/>
    </xf>
    <xf numFmtId="188" fontId="7" fillId="2" borderId="6" xfId="1" applyNumberFormat="1" applyFont="1" applyFill="1" applyBorder="1" applyAlignment="1">
      <alignment horizontal="center" vertical="center"/>
    </xf>
    <xf numFmtId="188" fontId="6" fillId="0" borderId="6" xfId="1" applyNumberFormat="1" applyFont="1" applyBorder="1" applyAlignment="1">
      <alignment horizontal="right" wrapText="1"/>
    </xf>
    <xf numFmtId="0" fontId="4" fillId="5" borderId="11" xfId="0" applyFont="1" applyFill="1" applyBorder="1" applyAlignment="1">
      <alignment horizontal="center"/>
    </xf>
    <xf numFmtId="188" fontId="2" fillId="5" borderId="12" xfId="0" applyNumberFormat="1" applyFont="1" applyFill="1" applyBorder="1"/>
    <xf numFmtId="3" fontId="2" fillId="5" borderId="13" xfId="0" applyNumberFormat="1" applyFont="1" applyFill="1" applyBorder="1"/>
    <xf numFmtId="0" fontId="3" fillId="5" borderId="13" xfId="0" applyFont="1" applyFill="1" applyBorder="1"/>
    <xf numFmtId="188" fontId="3" fillId="5" borderId="13" xfId="0" applyNumberFormat="1" applyFont="1" applyFill="1" applyBorder="1"/>
    <xf numFmtId="0" fontId="5" fillId="0" borderId="0" xfId="0" applyFont="1" applyAlignment="1">
      <alignment horizontal="left" vertical="center" wrapText="1"/>
    </xf>
    <xf numFmtId="188" fontId="5" fillId="0" borderId="0" xfId="1" applyNumberFormat="1" applyFont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wrapText="1"/>
    </xf>
    <xf numFmtId="3" fontId="5" fillId="3" borderId="3" xfId="0" applyNumberFormat="1" applyFont="1" applyFill="1" applyBorder="1"/>
    <xf numFmtId="3" fontId="4" fillId="3" borderId="3" xfId="0" applyNumberFormat="1" applyFont="1" applyFill="1" applyBorder="1" applyAlignment="1">
      <alignment horizontal="center"/>
    </xf>
    <xf numFmtId="3" fontId="4" fillId="3" borderId="3" xfId="1" applyNumberFormat="1" applyFont="1" applyFill="1" applyBorder="1" applyAlignment="1">
      <alignment horizontal="center"/>
    </xf>
    <xf numFmtId="3" fontId="11" fillId="3" borderId="3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4" fillId="3" borderId="3" xfId="0" applyNumberFormat="1" applyFont="1" applyFill="1" applyBorder="1"/>
    <xf numFmtId="3" fontId="4" fillId="3" borderId="3" xfId="1" applyNumberFormat="1" applyFont="1" applyFill="1" applyBorder="1" applyAlignment="1">
      <alignment horizontal="right"/>
    </xf>
    <xf numFmtId="3" fontId="9" fillId="3" borderId="5" xfId="1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3" fontId="4" fillId="3" borderId="4" xfId="0" applyNumberFormat="1" applyFont="1" applyFill="1" applyBorder="1"/>
    <xf numFmtId="3" fontId="10" fillId="3" borderId="4" xfId="0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right"/>
    </xf>
    <xf numFmtId="3" fontId="4" fillId="3" borderId="9" xfId="1" applyNumberFormat="1" applyFont="1" applyFill="1" applyBorder="1" applyAlignment="1">
      <alignment horizontal="right"/>
    </xf>
    <xf numFmtId="0" fontId="5" fillId="3" borderId="2" xfId="0" applyFont="1" applyFill="1" applyBorder="1"/>
    <xf numFmtId="0" fontId="4" fillId="3" borderId="2" xfId="0" applyFont="1" applyFill="1" applyBorder="1" applyAlignment="1">
      <alignment horizontal="center"/>
    </xf>
    <xf numFmtId="188" fontId="4" fillId="3" borderId="2" xfId="1" applyNumberFormat="1" applyFont="1" applyFill="1" applyBorder="1" applyAlignment="1">
      <alignment horizontal="center"/>
    </xf>
    <xf numFmtId="188" fontId="11" fillId="3" borderId="2" xfId="1" applyNumberFormat="1" applyFont="1" applyFill="1" applyBorder="1" applyAlignment="1">
      <alignment horizontal="right"/>
    </xf>
    <xf numFmtId="188" fontId="8" fillId="3" borderId="10" xfId="1" applyNumberFormat="1" applyFont="1" applyFill="1" applyBorder="1" applyAlignment="1">
      <alignment horizontal="right"/>
    </xf>
    <xf numFmtId="37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88" fontId="4" fillId="3" borderId="3" xfId="1" applyNumberFormat="1" applyFont="1" applyFill="1" applyBorder="1" applyAlignment="1">
      <alignment horizontal="right"/>
    </xf>
    <xf numFmtId="188" fontId="4" fillId="3" borderId="5" xfId="1" applyNumberFormat="1" applyFont="1" applyFill="1" applyBorder="1" applyAlignment="1">
      <alignment horizontal="right"/>
    </xf>
    <xf numFmtId="0" fontId="4" fillId="3" borderId="3" xfId="0" applyFont="1" applyFill="1" applyBorder="1"/>
    <xf numFmtId="3" fontId="10" fillId="3" borderId="3" xfId="0" applyNumberFormat="1" applyFont="1" applyFill="1" applyBorder="1" applyAlignment="1">
      <alignment horizontal="center"/>
    </xf>
    <xf numFmtId="188" fontId="4" fillId="3" borderId="3" xfId="1" applyNumberFormat="1" applyFont="1" applyFill="1" applyBorder="1" applyAlignment="1">
      <alignment horizontal="center"/>
    </xf>
    <xf numFmtId="188" fontId="4" fillId="3" borderId="5" xfId="1" applyNumberFormat="1" applyFont="1" applyFill="1" applyBorder="1" applyAlignment="1">
      <alignment horizontal="center"/>
    </xf>
    <xf numFmtId="37" fontId="8" fillId="4" borderId="6" xfId="0" applyNumberFormat="1" applyFont="1" applyFill="1" applyBorder="1" applyAlignment="1">
      <alignment horizontal="center"/>
    </xf>
    <xf numFmtId="3" fontId="5" fillId="4" borderId="3" xfId="0" applyNumberFormat="1" applyFont="1" applyFill="1" applyBorder="1"/>
    <xf numFmtId="3" fontId="4" fillId="4" borderId="3" xfId="0" applyNumberFormat="1" applyFont="1" applyFill="1" applyBorder="1" applyAlignment="1">
      <alignment horizontal="center"/>
    </xf>
    <xf numFmtId="188" fontId="4" fillId="4" borderId="3" xfId="1" applyNumberFormat="1" applyFont="1" applyFill="1" applyBorder="1" applyAlignment="1">
      <alignment horizontal="center"/>
    </xf>
    <xf numFmtId="0" fontId="4" fillId="4" borderId="3" xfId="0" applyFont="1" applyFill="1" applyBorder="1"/>
    <xf numFmtId="188" fontId="11" fillId="4" borderId="3" xfId="1" applyNumberFormat="1" applyFont="1" applyFill="1" applyBorder="1" applyAlignment="1">
      <alignment horizontal="right"/>
    </xf>
    <xf numFmtId="188" fontId="8" fillId="4" borderId="5" xfId="1" applyNumberFormat="1" applyFont="1" applyFill="1" applyBorder="1" applyAlignment="1">
      <alignment horizontal="right"/>
    </xf>
    <xf numFmtId="3" fontId="4" fillId="4" borderId="3" xfId="0" applyNumberFormat="1" applyFont="1" applyFill="1" applyBorder="1"/>
    <xf numFmtId="3" fontId="4" fillId="4" borderId="3" xfId="1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88" fontId="4" fillId="4" borderId="3" xfId="1" applyNumberFormat="1" applyFont="1" applyFill="1" applyBorder="1" applyAlignment="1">
      <alignment horizontal="right"/>
    </xf>
    <xf numFmtId="188" fontId="4" fillId="4" borderId="5" xfId="1" applyNumberFormat="1" applyFont="1" applyFill="1" applyBorder="1" applyAlignment="1">
      <alignment horizontal="right"/>
    </xf>
    <xf numFmtId="0" fontId="5" fillId="4" borderId="2" xfId="0" applyFont="1" applyFill="1" applyBorder="1"/>
    <xf numFmtId="0" fontId="4" fillId="4" borderId="2" xfId="0" applyFont="1" applyFill="1" applyBorder="1" applyAlignment="1">
      <alignment horizontal="center"/>
    </xf>
    <xf numFmtId="188" fontId="4" fillId="4" borderId="2" xfId="1" applyNumberFormat="1" applyFont="1" applyFill="1" applyBorder="1" applyAlignment="1">
      <alignment horizontal="center"/>
    </xf>
    <xf numFmtId="0" fontId="4" fillId="4" borderId="2" xfId="0" applyFont="1" applyFill="1" applyBorder="1"/>
    <xf numFmtId="188" fontId="11" fillId="4" borderId="2" xfId="1" applyNumberFormat="1" applyFont="1" applyFill="1" applyBorder="1" applyAlignment="1">
      <alignment horizontal="right"/>
    </xf>
    <xf numFmtId="188" fontId="6" fillId="4" borderId="10" xfId="1" applyNumberFormat="1" applyFont="1" applyFill="1" applyBorder="1" applyAlignment="1">
      <alignment horizontal="right"/>
    </xf>
    <xf numFmtId="37" fontId="4" fillId="4" borderId="3" xfId="1" applyNumberFormat="1" applyFont="1" applyFill="1" applyBorder="1" applyAlignment="1">
      <alignment horizontal="center"/>
    </xf>
    <xf numFmtId="0" fontId="4" fillId="4" borderId="4" xfId="0" applyFont="1" applyFill="1" applyBorder="1"/>
    <xf numFmtId="3" fontId="10" fillId="4" borderId="4" xfId="0" applyNumberFormat="1" applyFont="1" applyFill="1" applyBorder="1" applyAlignment="1">
      <alignment horizontal="center"/>
    </xf>
    <xf numFmtId="188" fontId="4" fillId="4" borderId="4" xfId="1" applyNumberFormat="1" applyFont="1" applyFill="1" applyBorder="1" applyAlignment="1">
      <alignment horizontal="center"/>
    </xf>
    <xf numFmtId="188" fontId="4" fillId="4" borderId="4" xfId="1" applyNumberFormat="1" applyFont="1" applyFill="1" applyBorder="1" applyAlignment="1">
      <alignment horizontal="right"/>
    </xf>
    <xf numFmtId="188" fontId="4" fillId="4" borderId="9" xfId="1" applyNumberFormat="1" applyFont="1" applyFill="1" applyBorder="1" applyAlignment="1">
      <alignment horizontal="right"/>
    </xf>
    <xf numFmtId="1" fontId="4" fillId="4" borderId="3" xfId="0" applyNumberFormat="1" applyFont="1" applyFill="1" applyBorder="1" applyAlignment="1">
      <alignment horizontal="center"/>
    </xf>
    <xf numFmtId="188" fontId="5" fillId="0" borderId="0" xfId="0" applyNumberFormat="1" applyFont="1" applyAlignment="1">
      <alignment horizontal="center" vertical="center"/>
    </xf>
    <xf numFmtId="0" fontId="4" fillId="6" borderId="15" xfId="0" applyFont="1" applyFill="1" applyBorder="1" applyAlignment="1">
      <alignment horizontal="center"/>
    </xf>
    <xf numFmtId="0" fontId="5" fillId="6" borderId="16" xfId="0" applyFont="1" applyFill="1" applyBorder="1"/>
    <xf numFmtId="0" fontId="4" fillId="6" borderId="16" xfId="0" applyFont="1" applyFill="1" applyBorder="1"/>
    <xf numFmtId="188" fontId="4" fillId="6" borderId="16" xfId="1" applyNumberFormat="1" applyFont="1" applyFill="1" applyBorder="1" applyAlignment="1">
      <alignment horizontal="center"/>
    </xf>
    <xf numFmtId="188" fontId="4" fillId="6" borderId="16" xfId="1" applyNumberFormat="1" applyFont="1" applyFill="1" applyBorder="1" applyAlignment="1">
      <alignment horizontal="right"/>
    </xf>
    <xf numFmtId="188" fontId="6" fillId="6" borderId="16" xfId="1" applyNumberFormat="1" applyFont="1" applyFill="1" applyBorder="1" applyAlignment="1">
      <alignment horizontal="right"/>
    </xf>
    <xf numFmtId="188" fontId="15" fillId="6" borderId="17" xfId="0" applyNumberFormat="1" applyFont="1" applyFill="1" applyBorder="1"/>
    <xf numFmtId="0" fontId="4" fillId="6" borderId="18" xfId="0" applyFont="1" applyFill="1" applyBorder="1"/>
    <xf numFmtId="0" fontId="4" fillId="6" borderId="3" xfId="0" applyFont="1" applyFill="1" applyBorder="1"/>
    <xf numFmtId="0" fontId="4" fillId="6" borderId="3" xfId="0" applyFont="1" applyFill="1" applyBorder="1" applyAlignment="1">
      <alignment horizontal="center"/>
    </xf>
    <xf numFmtId="188" fontId="4" fillId="6" borderId="3" xfId="1" applyNumberFormat="1" applyFont="1" applyFill="1" applyBorder="1" applyAlignment="1">
      <alignment horizontal="center"/>
    </xf>
    <xf numFmtId="188" fontId="4" fillId="6" borderId="3" xfId="1" applyNumberFormat="1" applyFont="1" applyFill="1" applyBorder="1" applyAlignment="1">
      <alignment horizontal="right"/>
    </xf>
    <xf numFmtId="0" fontId="3" fillId="6" borderId="13" xfId="0" applyFont="1" applyFill="1" applyBorder="1"/>
    <xf numFmtId="0" fontId="12" fillId="6" borderId="13" xfId="0" applyFont="1" applyFill="1" applyBorder="1"/>
    <xf numFmtId="0" fontId="4" fillId="6" borderId="19" xfId="0" applyFont="1" applyFill="1" applyBorder="1"/>
    <xf numFmtId="0" fontId="4" fillId="6" borderId="20" xfId="0" applyFont="1" applyFill="1" applyBorder="1"/>
    <xf numFmtId="0" fontId="4" fillId="6" borderId="20" xfId="0" applyFont="1" applyFill="1" applyBorder="1" applyAlignment="1">
      <alignment horizontal="center"/>
    </xf>
    <xf numFmtId="188" fontId="4" fillId="6" borderId="20" xfId="1" applyNumberFormat="1" applyFont="1" applyFill="1" applyBorder="1" applyAlignment="1">
      <alignment horizontal="center"/>
    </xf>
    <xf numFmtId="188" fontId="4" fillId="6" borderId="20" xfId="1" applyNumberFormat="1" applyFont="1" applyFill="1" applyBorder="1" applyAlignment="1">
      <alignment horizontal="right"/>
    </xf>
    <xf numFmtId="0" fontId="12" fillId="6" borderId="14" xfId="0" applyFont="1" applyFill="1" applyBorder="1"/>
    <xf numFmtId="3" fontId="10" fillId="4" borderId="2" xfId="0" applyNumberFormat="1" applyFont="1" applyFill="1" applyBorder="1" applyAlignment="1">
      <alignment horizontal="center"/>
    </xf>
    <xf numFmtId="3" fontId="4" fillId="4" borderId="2" xfId="1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88" fontId="4" fillId="4" borderId="2" xfId="1" applyNumberFormat="1" applyFont="1" applyFill="1" applyBorder="1" applyAlignment="1">
      <alignment horizontal="right"/>
    </xf>
    <xf numFmtId="188" fontId="4" fillId="4" borderId="10" xfId="1" applyNumberFormat="1" applyFont="1" applyFill="1" applyBorder="1" applyAlignment="1">
      <alignment horizontal="right"/>
    </xf>
    <xf numFmtId="0" fontId="4" fillId="7" borderId="15" xfId="0" applyFont="1" applyFill="1" applyBorder="1" applyAlignment="1">
      <alignment horizontal="center"/>
    </xf>
    <xf numFmtId="0" fontId="5" fillId="7" borderId="16" xfId="0" applyFont="1" applyFill="1" applyBorder="1"/>
    <xf numFmtId="0" fontId="4" fillId="7" borderId="16" xfId="0" applyFont="1" applyFill="1" applyBorder="1" applyAlignment="1">
      <alignment horizontal="center"/>
    </xf>
    <xf numFmtId="188" fontId="4" fillId="7" borderId="16" xfId="1" applyNumberFormat="1" applyFont="1" applyFill="1" applyBorder="1" applyAlignment="1">
      <alignment horizontal="center"/>
    </xf>
    <xf numFmtId="188" fontId="4" fillId="7" borderId="16" xfId="1" applyNumberFormat="1" applyFont="1" applyFill="1" applyBorder="1" applyAlignment="1">
      <alignment horizontal="right"/>
    </xf>
    <xf numFmtId="188" fontId="6" fillId="7" borderId="16" xfId="1" applyNumberFormat="1" applyFont="1" applyFill="1" applyBorder="1" applyAlignment="1">
      <alignment horizontal="right"/>
    </xf>
    <xf numFmtId="188" fontId="14" fillId="7" borderId="17" xfId="0" applyNumberFormat="1" applyFont="1" applyFill="1" applyBorder="1"/>
    <xf numFmtId="0" fontId="4" fillId="7" borderId="18" xfId="0" applyFont="1" applyFill="1" applyBorder="1"/>
    <xf numFmtId="0" fontId="4" fillId="7" borderId="3" xfId="0" applyFont="1" applyFill="1" applyBorder="1" applyAlignment="1">
      <alignment wrapText="1"/>
    </xf>
    <xf numFmtId="0" fontId="4" fillId="7" borderId="3" xfId="0" applyFont="1" applyFill="1" applyBorder="1" applyAlignment="1">
      <alignment horizontal="center"/>
    </xf>
    <xf numFmtId="188" fontId="4" fillId="7" borderId="3" xfId="1" applyNumberFormat="1" applyFont="1" applyFill="1" applyBorder="1" applyAlignment="1">
      <alignment horizontal="center"/>
    </xf>
    <xf numFmtId="188" fontId="4" fillId="7" borderId="3" xfId="1" applyNumberFormat="1" applyFont="1" applyFill="1" applyBorder="1" applyAlignment="1">
      <alignment horizontal="right"/>
    </xf>
    <xf numFmtId="0" fontId="3" fillId="7" borderId="13" xfId="0" applyFont="1" applyFill="1" applyBorder="1"/>
    <xf numFmtId="0" fontId="4" fillId="7" borderId="3" xfId="0" applyFont="1" applyFill="1" applyBorder="1"/>
    <xf numFmtId="0" fontId="4" fillId="7" borderId="19" xfId="0" applyFont="1" applyFill="1" applyBorder="1"/>
    <xf numFmtId="0" fontId="4" fillId="7" borderId="20" xfId="0" applyFont="1" applyFill="1" applyBorder="1"/>
    <xf numFmtId="188" fontId="4" fillId="7" borderId="20" xfId="1" applyNumberFormat="1" applyFont="1" applyFill="1" applyBorder="1" applyAlignment="1">
      <alignment horizontal="center"/>
    </xf>
    <xf numFmtId="188" fontId="4" fillId="7" borderId="20" xfId="1" applyNumberFormat="1" applyFont="1" applyFill="1" applyBorder="1" applyAlignment="1">
      <alignment horizontal="right"/>
    </xf>
    <xf numFmtId="0" fontId="3" fillId="7" borderId="14" xfId="0" applyFont="1" applyFill="1" applyBorder="1"/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188" fontId="10" fillId="6" borderId="3" xfId="1" applyNumberFormat="1" applyFont="1" applyFill="1" applyBorder="1" applyAlignment="1">
      <alignment horizontal="center"/>
    </xf>
    <xf numFmtId="188" fontId="10" fillId="6" borderId="3" xfId="1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top" wrapText="1"/>
    </xf>
    <xf numFmtId="3" fontId="13" fillId="3" borderId="3" xfId="0" applyNumberFormat="1" applyFont="1" applyFill="1" applyBorder="1" applyAlignment="1">
      <alignment horizontal="center" vertical="top" wrapText="1"/>
    </xf>
    <xf numFmtId="3" fontId="13" fillId="3" borderId="4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2B95-3AE1-472A-B4F3-9A61A872E8A7}">
  <dimension ref="A1:I526"/>
  <sheetViews>
    <sheetView tabSelected="1" topLeftCell="A31" zoomScale="130" zoomScaleNormal="130" workbookViewId="0">
      <selection activeCell="J53" sqref="J53"/>
    </sheetView>
  </sheetViews>
  <sheetFormatPr defaultColWidth="7.8984375" defaultRowHeight="27.75" customHeight="1" x14ac:dyDescent="0.6"/>
  <cols>
    <col min="1" max="1" width="6.59765625" style="5" customWidth="1"/>
    <col min="2" max="2" width="34.3984375" style="2" customWidth="1"/>
    <col min="3" max="3" width="6.09765625" style="2" customWidth="1"/>
    <col min="4" max="4" width="9.796875" style="4" customWidth="1"/>
    <col min="5" max="5" width="7.8984375" style="2" customWidth="1"/>
    <col min="6" max="6" width="10.5" style="3" customWidth="1"/>
    <col min="7" max="7" width="10" style="3" customWidth="1"/>
    <col min="8" max="8" width="9.5" style="2" customWidth="1"/>
    <col min="9" max="245" width="7.8984375" style="2"/>
    <col min="246" max="246" width="7.8984375" style="2" customWidth="1"/>
    <col min="247" max="247" width="40" style="2" customWidth="1"/>
    <col min="248" max="248" width="5.8984375" style="2" bestFit="1" customWidth="1"/>
    <col min="249" max="249" width="10.3984375" style="2" bestFit="1" customWidth="1"/>
    <col min="250" max="250" width="7.8984375" style="2" bestFit="1" customWidth="1"/>
    <col min="251" max="251" width="10.69921875" style="2" bestFit="1" customWidth="1"/>
    <col min="252" max="252" width="32" style="2" customWidth="1"/>
    <col min="253" max="501" width="7.8984375" style="2"/>
    <col min="502" max="502" width="7.8984375" style="2" customWidth="1"/>
    <col min="503" max="503" width="40" style="2" customWidth="1"/>
    <col min="504" max="504" width="5.8984375" style="2" bestFit="1" customWidth="1"/>
    <col min="505" max="505" width="10.3984375" style="2" bestFit="1" customWidth="1"/>
    <col min="506" max="506" width="7.8984375" style="2" bestFit="1" customWidth="1"/>
    <col min="507" max="507" width="10.69921875" style="2" bestFit="1" customWidth="1"/>
    <col min="508" max="508" width="32" style="2" customWidth="1"/>
    <col min="509" max="757" width="7.8984375" style="2"/>
    <col min="758" max="758" width="7.8984375" style="2" customWidth="1"/>
    <col min="759" max="759" width="40" style="2" customWidth="1"/>
    <col min="760" max="760" width="5.8984375" style="2" bestFit="1" customWidth="1"/>
    <col min="761" max="761" width="10.3984375" style="2" bestFit="1" customWidth="1"/>
    <col min="762" max="762" width="7.8984375" style="2" bestFit="1" customWidth="1"/>
    <col min="763" max="763" width="10.69921875" style="2" bestFit="1" customWidth="1"/>
    <col min="764" max="764" width="32" style="2" customWidth="1"/>
    <col min="765" max="1013" width="7.8984375" style="2"/>
    <col min="1014" max="1014" width="7.8984375" style="2" customWidth="1"/>
    <col min="1015" max="1015" width="40" style="2" customWidth="1"/>
    <col min="1016" max="1016" width="5.8984375" style="2" bestFit="1" customWidth="1"/>
    <col min="1017" max="1017" width="10.3984375" style="2" bestFit="1" customWidth="1"/>
    <col min="1018" max="1018" width="7.8984375" style="2" bestFit="1" customWidth="1"/>
    <col min="1019" max="1019" width="10.69921875" style="2" bestFit="1" customWidth="1"/>
    <col min="1020" max="1020" width="32" style="2" customWidth="1"/>
    <col min="1021" max="1269" width="7.8984375" style="2"/>
    <col min="1270" max="1270" width="7.8984375" style="2" customWidth="1"/>
    <col min="1271" max="1271" width="40" style="2" customWidth="1"/>
    <col min="1272" max="1272" width="5.8984375" style="2" bestFit="1" customWidth="1"/>
    <col min="1273" max="1273" width="10.3984375" style="2" bestFit="1" customWidth="1"/>
    <col min="1274" max="1274" width="7.8984375" style="2" bestFit="1" customWidth="1"/>
    <col min="1275" max="1275" width="10.69921875" style="2" bestFit="1" customWidth="1"/>
    <col min="1276" max="1276" width="32" style="2" customWidth="1"/>
    <col min="1277" max="1525" width="7.8984375" style="2"/>
    <col min="1526" max="1526" width="7.8984375" style="2" customWidth="1"/>
    <col min="1527" max="1527" width="40" style="2" customWidth="1"/>
    <col min="1528" max="1528" width="5.8984375" style="2" bestFit="1" customWidth="1"/>
    <col min="1529" max="1529" width="10.3984375" style="2" bestFit="1" customWidth="1"/>
    <col min="1530" max="1530" width="7.8984375" style="2" bestFit="1" customWidth="1"/>
    <col min="1531" max="1531" width="10.69921875" style="2" bestFit="1" customWidth="1"/>
    <col min="1532" max="1532" width="32" style="2" customWidth="1"/>
    <col min="1533" max="1781" width="7.8984375" style="2"/>
    <col min="1782" max="1782" width="7.8984375" style="2" customWidth="1"/>
    <col min="1783" max="1783" width="40" style="2" customWidth="1"/>
    <col min="1784" max="1784" width="5.8984375" style="2" bestFit="1" customWidth="1"/>
    <col min="1785" max="1785" width="10.3984375" style="2" bestFit="1" customWidth="1"/>
    <col min="1786" max="1786" width="7.8984375" style="2" bestFit="1" customWidth="1"/>
    <col min="1787" max="1787" width="10.69921875" style="2" bestFit="1" customWidth="1"/>
    <col min="1788" max="1788" width="32" style="2" customWidth="1"/>
    <col min="1789" max="2037" width="7.8984375" style="2"/>
    <col min="2038" max="2038" width="7.8984375" style="2" customWidth="1"/>
    <col min="2039" max="2039" width="40" style="2" customWidth="1"/>
    <col min="2040" max="2040" width="5.8984375" style="2" bestFit="1" customWidth="1"/>
    <col min="2041" max="2041" width="10.3984375" style="2" bestFit="1" customWidth="1"/>
    <col min="2042" max="2042" width="7.8984375" style="2" bestFit="1" customWidth="1"/>
    <col min="2043" max="2043" width="10.69921875" style="2" bestFit="1" customWidth="1"/>
    <col min="2044" max="2044" width="32" style="2" customWidth="1"/>
    <col min="2045" max="2293" width="7.8984375" style="2"/>
    <col min="2294" max="2294" width="7.8984375" style="2" customWidth="1"/>
    <col min="2295" max="2295" width="40" style="2" customWidth="1"/>
    <col min="2296" max="2296" width="5.8984375" style="2" bestFit="1" customWidth="1"/>
    <col min="2297" max="2297" width="10.3984375" style="2" bestFit="1" customWidth="1"/>
    <col min="2298" max="2298" width="7.8984375" style="2" bestFit="1" customWidth="1"/>
    <col min="2299" max="2299" width="10.69921875" style="2" bestFit="1" customWidth="1"/>
    <col min="2300" max="2300" width="32" style="2" customWidth="1"/>
    <col min="2301" max="2549" width="7.8984375" style="2"/>
    <col min="2550" max="2550" width="7.8984375" style="2" customWidth="1"/>
    <col min="2551" max="2551" width="40" style="2" customWidth="1"/>
    <col min="2552" max="2552" width="5.8984375" style="2" bestFit="1" customWidth="1"/>
    <col min="2553" max="2553" width="10.3984375" style="2" bestFit="1" customWidth="1"/>
    <col min="2554" max="2554" width="7.8984375" style="2" bestFit="1" customWidth="1"/>
    <col min="2555" max="2555" width="10.69921875" style="2" bestFit="1" customWidth="1"/>
    <col min="2556" max="2556" width="32" style="2" customWidth="1"/>
    <col min="2557" max="2805" width="7.8984375" style="2"/>
    <col min="2806" max="2806" width="7.8984375" style="2" customWidth="1"/>
    <col min="2807" max="2807" width="40" style="2" customWidth="1"/>
    <col min="2808" max="2808" width="5.8984375" style="2" bestFit="1" customWidth="1"/>
    <col min="2809" max="2809" width="10.3984375" style="2" bestFit="1" customWidth="1"/>
    <col min="2810" max="2810" width="7.8984375" style="2" bestFit="1" customWidth="1"/>
    <col min="2811" max="2811" width="10.69921875" style="2" bestFit="1" customWidth="1"/>
    <col min="2812" max="2812" width="32" style="2" customWidth="1"/>
    <col min="2813" max="3061" width="7.8984375" style="2"/>
    <col min="3062" max="3062" width="7.8984375" style="2" customWidth="1"/>
    <col min="3063" max="3063" width="40" style="2" customWidth="1"/>
    <col min="3064" max="3064" width="5.8984375" style="2" bestFit="1" customWidth="1"/>
    <col min="3065" max="3065" width="10.3984375" style="2" bestFit="1" customWidth="1"/>
    <col min="3066" max="3066" width="7.8984375" style="2" bestFit="1" customWidth="1"/>
    <col min="3067" max="3067" width="10.69921875" style="2" bestFit="1" customWidth="1"/>
    <col min="3068" max="3068" width="32" style="2" customWidth="1"/>
    <col min="3069" max="3317" width="7.8984375" style="2"/>
    <col min="3318" max="3318" width="7.8984375" style="2" customWidth="1"/>
    <col min="3319" max="3319" width="40" style="2" customWidth="1"/>
    <col min="3320" max="3320" width="5.8984375" style="2" bestFit="1" customWidth="1"/>
    <col min="3321" max="3321" width="10.3984375" style="2" bestFit="1" customWidth="1"/>
    <col min="3322" max="3322" width="7.8984375" style="2" bestFit="1" customWidth="1"/>
    <col min="3323" max="3323" width="10.69921875" style="2" bestFit="1" customWidth="1"/>
    <col min="3324" max="3324" width="32" style="2" customWidth="1"/>
    <col min="3325" max="3573" width="7.8984375" style="2"/>
    <col min="3574" max="3574" width="7.8984375" style="2" customWidth="1"/>
    <col min="3575" max="3575" width="40" style="2" customWidth="1"/>
    <col min="3576" max="3576" width="5.8984375" style="2" bestFit="1" customWidth="1"/>
    <col min="3577" max="3577" width="10.3984375" style="2" bestFit="1" customWidth="1"/>
    <col min="3578" max="3578" width="7.8984375" style="2" bestFit="1" customWidth="1"/>
    <col min="3579" max="3579" width="10.69921875" style="2" bestFit="1" customWidth="1"/>
    <col min="3580" max="3580" width="32" style="2" customWidth="1"/>
    <col min="3581" max="3829" width="7.8984375" style="2"/>
    <col min="3830" max="3830" width="7.8984375" style="2" customWidth="1"/>
    <col min="3831" max="3831" width="40" style="2" customWidth="1"/>
    <col min="3832" max="3832" width="5.8984375" style="2" bestFit="1" customWidth="1"/>
    <col min="3833" max="3833" width="10.3984375" style="2" bestFit="1" customWidth="1"/>
    <col min="3834" max="3834" width="7.8984375" style="2" bestFit="1" customWidth="1"/>
    <col min="3835" max="3835" width="10.69921875" style="2" bestFit="1" customWidth="1"/>
    <col min="3836" max="3836" width="32" style="2" customWidth="1"/>
    <col min="3837" max="4085" width="7.8984375" style="2"/>
    <col min="4086" max="4086" width="7.8984375" style="2" customWidth="1"/>
    <col min="4087" max="4087" width="40" style="2" customWidth="1"/>
    <col min="4088" max="4088" width="5.8984375" style="2" bestFit="1" customWidth="1"/>
    <col min="4089" max="4089" width="10.3984375" style="2" bestFit="1" customWidth="1"/>
    <col min="4090" max="4090" width="7.8984375" style="2" bestFit="1" customWidth="1"/>
    <col min="4091" max="4091" width="10.69921875" style="2" bestFit="1" customWidth="1"/>
    <col min="4092" max="4092" width="32" style="2" customWidth="1"/>
    <col min="4093" max="4341" width="7.8984375" style="2"/>
    <col min="4342" max="4342" width="7.8984375" style="2" customWidth="1"/>
    <col min="4343" max="4343" width="40" style="2" customWidth="1"/>
    <col min="4344" max="4344" width="5.8984375" style="2" bestFit="1" customWidth="1"/>
    <col min="4345" max="4345" width="10.3984375" style="2" bestFit="1" customWidth="1"/>
    <col min="4346" max="4346" width="7.8984375" style="2" bestFit="1" customWidth="1"/>
    <col min="4347" max="4347" width="10.69921875" style="2" bestFit="1" customWidth="1"/>
    <col min="4348" max="4348" width="32" style="2" customWidth="1"/>
    <col min="4349" max="4597" width="7.8984375" style="2"/>
    <col min="4598" max="4598" width="7.8984375" style="2" customWidth="1"/>
    <col min="4599" max="4599" width="40" style="2" customWidth="1"/>
    <col min="4600" max="4600" width="5.8984375" style="2" bestFit="1" customWidth="1"/>
    <col min="4601" max="4601" width="10.3984375" style="2" bestFit="1" customWidth="1"/>
    <col min="4602" max="4602" width="7.8984375" style="2" bestFit="1" customWidth="1"/>
    <col min="4603" max="4603" width="10.69921875" style="2" bestFit="1" customWidth="1"/>
    <col min="4604" max="4604" width="32" style="2" customWidth="1"/>
    <col min="4605" max="4853" width="7.8984375" style="2"/>
    <col min="4854" max="4854" width="7.8984375" style="2" customWidth="1"/>
    <col min="4855" max="4855" width="40" style="2" customWidth="1"/>
    <col min="4856" max="4856" width="5.8984375" style="2" bestFit="1" customWidth="1"/>
    <col min="4857" max="4857" width="10.3984375" style="2" bestFit="1" customWidth="1"/>
    <col min="4858" max="4858" width="7.8984375" style="2" bestFit="1" customWidth="1"/>
    <col min="4859" max="4859" width="10.69921875" style="2" bestFit="1" customWidth="1"/>
    <col min="4860" max="4860" width="32" style="2" customWidth="1"/>
    <col min="4861" max="5109" width="7.8984375" style="2"/>
    <col min="5110" max="5110" width="7.8984375" style="2" customWidth="1"/>
    <col min="5111" max="5111" width="40" style="2" customWidth="1"/>
    <col min="5112" max="5112" width="5.8984375" style="2" bestFit="1" customWidth="1"/>
    <col min="5113" max="5113" width="10.3984375" style="2" bestFit="1" customWidth="1"/>
    <col min="5114" max="5114" width="7.8984375" style="2" bestFit="1" customWidth="1"/>
    <col min="5115" max="5115" width="10.69921875" style="2" bestFit="1" customWidth="1"/>
    <col min="5116" max="5116" width="32" style="2" customWidth="1"/>
    <col min="5117" max="5365" width="7.8984375" style="2"/>
    <col min="5366" max="5366" width="7.8984375" style="2" customWidth="1"/>
    <col min="5367" max="5367" width="40" style="2" customWidth="1"/>
    <col min="5368" max="5368" width="5.8984375" style="2" bestFit="1" customWidth="1"/>
    <col min="5369" max="5369" width="10.3984375" style="2" bestFit="1" customWidth="1"/>
    <col min="5370" max="5370" width="7.8984375" style="2" bestFit="1" customWidth="1"/>
    <col min="5371" max="5371" width="10.69921875" style="2" bestFit="1" customWidth="1"/>
    <col min="5372" max="5372" width="32" style="2" customWidth="1"/>
    <col min="5373" max="5621" width="7.8984375" style="2"/>
    <col min="5622" max="5622" width="7.8984375" style="2" customWidth="1"/>
    <col min="5623" max="5623" width="40" style="2" customWidth="1"/>
    <col min="5624" max="5624" width="5.8984375" style="2" bestFit="1" customWidth="1"/>
    <col min="5625" max="5625" width="10.3984375" style="2" bestFit="1" customWidth="1"/>
    <col min="5626" max="5626" width="7.8984375" style="2" bestFit="1" customWidth="1"/>
    <col min="5627" max="5627" width="10.69921875" style="2" bestFit="1" customWidth="1"/>
    <col min="5628" max="5628" width="32" style="2" customWidth="1"/>
    <col min="5629" max="5877" width="7.8984375" style="2"/>
    <col min="5878" max="5878" width="7.8984375" style="2" customWidth="1"/>
    <col min="5879" max="5879" width="40" style="2" customWidth="1"/>
    <col min="5880" max="5880" width="5.8984375" style="2" bestFit="1" customWidth="1"/>
    <col min="5881" max="5881" width="10.3984375" style="2" bestFit="1" customWidth="1"/>
    <col min="5882" max="5882" width="7.8984375" style="2" bestFit="1" customWidth="1"/>
    <col min="5883" max="5883" width="10.69921875" style="2" bestFit="1" customWidth="1"/>
    <col min="5884" max="5884" width="32" style="2" customWidth="1"/>
    <col min="5885" max="6133" width="7.8984375" style="2"/>
    <col min="6134" max="6134" width="7.8984375" style="2" customWidth="1"/>
    <col min="6135" max="6135" width="40" style="2" customWidth="1"/>
    <col min="6136" max="6136" width="5.8984375" style="2" bestFit="1" customWidth="1"/>
    <col min="6137" max="6137" width="10.3984375" style="2" bestFit="1" customWidth="1"/>
    <col min="6138" max="6138" width="7.8984375" style="2" bestFit="1" customWidth="1"/>
    <col min="6139" max="6139" width="10.69921875" style="2" bestFit="1" customWidth="1"/>
    <col min="6140" max="6140" width="32" style="2" customWidth="1"/>
    <col min="6141" max="6389" width="7.8984375" style="2"/>
    <col min="6390" max="6390" width="7.8984375" style="2" customWidth="1"/>
    <col min="6391" max="6391" width="40" style="2" customWidth="1"/>
    <col min="6392" max="6392" width="5.8984375" style="2" bestFit="1" customWidth="1"/>
    <col min="6393" max="6393" width="10.3984375" style="2" bestFit="1" customWidth="1"/>
    <col min="6394" max="6394" width="7.8984375" style="2" bestFit="1" customWidth="1"/>
    <col min="6395" max="6395" width="10.69921875" style="2" bestFit="1" customWidth="1"/>
    <col min="6396" max="6396" width="32" style="2" customWidth="1"/>
    <col min="6397" max="6645" width="7.8984375" style="2"/>
    <col min="6646" max="6646" width="7.8984375" style="2" customWidth="1"/>
    <col min="6647" max="6647" width="40" style="2" customWidth="1"/>
    <col min="6648" max="6648" width="5.8984375" style="2" bestFit="1" customWidth="1"/>
    <col min="6649" max="6649" width="10.3984375" style="2" bestFit="1" customWidth="1"/>
    <col min="6650" max="6650" width="7.8984375" style="2" bestFit="1" customWidth="1"/>
    <col min="6651" max="6651" width="10.69921875" style="2" bestFit="1" customWidth="1"/>
    <col min="6652" max="6652" width="32" style="2" customWidth="1"/>
    <col min="6653" max="6901" width="7.8984375" style="2"/>
    <col min="6902" max="6902" width="7.8984375" style="2" customWidth="1"/>
    <col min="6903" max="6903" width="40" style="2" customWidth="1"/>
    <col min="6904" max="6904" width="5.8984375" style="2" bestFit="1" customWidth="1"/>
    <col min="6905" max="6905" width="10.3984375" style="2" bestFit="1" customWidth="1"/>
    <col min="6906" max="6906" width="7.8984375" style="2" bestFit="1" customWidth="1"/>
    <col min="6907" max="6907" width="10.69921875" style="2" bestFit="1" customWidth="1"/>
    <col min="6908" max="6908" width="32" style="2" customWidth="1"/>
    <col min="6909" max="7157" width="7.8984375" style="2"/>
    <col min="7158" max="7158" width="7.8984375" style="2" customWidth="1"/>
    <col min="7159" max="7159" width="40" style="2" customWidth="1"/>
    <col min="7160" max="7160" width="5.8984375" style="2" bestFit="1" customWidth="1"/>
    <col min="7161" max="7161" width="10.3984375" style="2" bestFit="1" customWidth="1"/>
    <col min="7162" max="7162" width="7.8984375" style="2" bestFit="1" customWidth="1"/>
    <col min="7163" max="7163" width="10.69921875" style="2" bestFit="1" customWidth="1"/>
    <col min="7164" max="7164" width="32" style="2" customWidth="1"/>
    <col min="7165" max="7413" width="7.8984375" style="2"/>
    <col min="7414" max="7414" width="7.8984375" style="2" customWidth="1"/>
    <col min="7415" max="7415" width="40" style="2" customWidth="1"/>
    <col min="7416" max="7416" width="5.8984375" style="2" bestFit="1" customWidth="1"/>
    <col min="7417" max="7417" width="10.3984375" style="2" bestFit="1" customWidth="1"/>
    <col min="7418" max="7418" width="7.8984375" style="2" bestFit="1" customWidth="1"/>
    <col min="7419" max="7419" width="10.69921875" style="2" bestFit="1" customWidth="1"/>
    <col min="7420" max="7420" width="32" style="2" customWidth="1"/>
    <col min="7421" max="7669" width="7.8984375" style="2"/>
    <col min="7670" max="7670" width="7.8984375" style="2" customWidth="1"/>
    <col min="7671" max="7671" width="40" style="2" customWidth="1"/>
    <col min="7672" max="7672" width="5.8984375" style="2" bestFit="1" customWidth="1"/>
    <col min="7673" max="7673" width="10.3984375" style="2" bestFit="1" customWidth="1"/>
    <col min="7674" max="7674" width="7.8984375" style="2" bestFit="1" customWidth="1"/>
    <col min="7675" max="7675" width="10.69921875" style="2" bestFit="1" customWidth="1"/>
    <col min="7676" max="7676" width="32" style="2" customWidth="1"/>
    <col min="7677" max="7925" width="7.8984375" style="2"/>
    <col min="7926" max="7926" width="7.8984375" style="2" customWidth="1"/>
    <col min="7927" max="7927" width="40" style="2" customWidth="1"/>
    <col min="7928" max="7928" width="5.8984375" style="2" bestFit="1" customWidth="1"/>
    <col min="7929" max="7929" width="10.3984375" style="2" bestFit="1" customWidth="1"/>
    <col min="7930" max="7930" width="7.8984375" style="2" bestFit="1" customWidth="1"/>
    <col min="7931" max="7931" width="10.69921875" style="2" bestFit="1" customWidth="1"/>
    <col min="7932" max="7932" width="32" style="2" customWidth="1"/>
    <col min="7933" max="8181" width="7.8984375" style="2"/>
    <col min="8182" max="8182" width="7.8984375" style="2" customWidth="1"/>
    <col min="8183" max="8183" width="40" style="2" customWidth="1"/>
    <col min="8184" max="8184" width="5.8984375" style="2" bestFit="1" customWidth="1"/>
    <col min="8185" max="8185" width="10.3984375" style="2" bestFit="1" customWidth="1"/>
    <col min="8186" max="8186" width="7.8984375" style="2" bestFit="1" customWidth="1"/>
    <col min="8187" max="8187" width="10.69921875" style="2" bestFit="1" customWidth="1"/>
    <col min="8188" max="8188" width="32" style="2" customWidth="1"/>
    <col min="8189" max="8437" width="7.8984375" style="2"/>
    <col min="8438" max="8438" width="7.8984375" style="2" customWidth="1"/>
    <col min="8439" max="8439" width="40" style="2" customWidth="1"/>
    <col min="8440" max="8440" width="5.8984375" style="2" bestFit="1" customWidth="1"/>
    <col min="8441" max="8441" width="10.3984375" style="2" bestFit="1" customWidth="1"/>
    <col min="8442" max="8442" width="7.8984375" style="2" bestFit="1" customWidth="1"/>
    <col min="8443" max="8443" width="10.69921875" style="2" bestFit="1" customWidth="1"/>
    <col min="8444" max="8444" width="32" style="2" customWidth="1"/>
    <col min="8445" max="8693" width="7.8984375" style="2"/>
    <col min="8694" max="8694" width="7.8984375" style="2" customWidth="1"/>
    <col min="8695" max="8695" width="40" style="2" customWidth="1"/>
    <col min="8696" max="8696" width="5.8984375" style="2" bestFit="1" customWidth="1"/>
    <col min="8697" max="8697" width="10.3984375" style="2" bestFit="1" customWidth="1"/>
    <col min="8698" max="8698" width="7.8984375" style="2" bestFit="1" customWidth="1"/>
    <col min="8699" max="8699" width="10.69921875" style="2" bestFit="1" customWidth="1"/>
    <col min="8700" max="8700" width="32" style="2" customWidth="1"/>
    <col min="8701" max="8949" width="7.8984375" style="2"/>
    <col min="8950" max="8950" width="7.8984375" style="2" customWidth="1"/>
    <col min="8951" max="8951" width="40" style="2" customWidth="1"/>
    <col min="8952" max="8952" width="5.8984375" style="2" bestFit="1" customWidth="1"/>
    <col min="8953" max="8953" width="10.3984375" style="2" bestFit="1" customWidth="1"/>
    <col min="8954" max="8954" width="7.8984375" style="2" bestFit="1" customWidth="1"/>
    <col min="8955" max="8955" width="10.69921875" style="2" bestFit="1" customWidth="1"/>
    <col min="8956" max="8956" width="32" style="2" customWidth="1"/>
    <col min="8957" max="9205" width="7.8984375" style="2"/>
    <col min="9206" max="9206" width="7.8984375" style="2" customWidth="1"/>
    <col min="9207" max="9207" width="40" style="2" customWidth="1"/>
    <col min="9208" max="9208" width="5.8984375" style="2" bestFit="1" customWidth="1"/>
    <col min="9209" max="9209" width="10.3984375" style="2" bestFit="1" customWidth="1"/>
    <col min="9210" max="9210" width="7.8984375" style="2" bestFit="1" customWidth="1"/>
    <col min="9211" max="9211" width="10.69921875" style="2" bestFit="1" customWidth="1"/>
    <col min="9212" max="9212" width="32" style="2" customWidth="1"/>
    <col min="9213" max="9461" width="7.8984375" style="2"/>
    <col min="9462" max="9462" width="7.8984375" style="2" customWidth="1"/>
    <col min="9463" max="9463" width="40" style="2" customWidth="1"/>
    <col min="9464" max="9464" width="5.8984375" style="2" bestFit="1" customWidth="1"/>
    <col min="9465" max="9465" width="10.3984375" style="2" bestFit="1" customWidth="1"/>
    <col min="9466" max="9466" width="7.8984375" style="2" bestFit="1" customWidth="1"/>
    <col min="9467" max="9467" width="10.69921875" style="2" bestFit="1" customWidth="1"/>
    <col min="9468" max="9468" width="32" style="2" customWidth="1"/>
    <col min="9469" max="9717" width="7.8984375" style="2"/>
    <col min="9718" max="9718" width="7.8984375" style="2" customWidth="1"/>
    <col min="9719" max="9719" width="40" style="2" customWidth="1"/>
    <col min="9720" max="9720" width="5.8984375" style="2" bestFit="1" customWidth="1"/>
    <col min="9721" max="9721" width="10.3984375" style="2" bestFit="1" customWidth="1"/>
    <col min="9722" max="9722" width="7.8984375" style="2" bestFit="1" customWidth="1"/>
    <col min="9723" max="9723" width="10.69921875" style="2" bestFit="1" customWidth="1"/>
    <col min="9724" max="9724" width="32" style="2" customWidth="1"/>
    <col min="9725" max="9973" width="7.8984375" style="2"/>
    <col min="9974" max="9974" width="7.8984375" style="2" customWidth="1"/>
    <col min="9975" max="9975" width="40" style="2" customWidth="1"/>
    <col min="9976" max="9976" width="5.8984375" style="2" bestFit="1" customWidth="1"/>
    <col min="9977" max="9977" width="10.3984375" style="2" bestFit="1" customWidth="1"/>
    <col min="9978" max="9978" width="7.8984375" style="2" bestFit="1" customWidth="1"/>
    <col min="9979" max="9979" width="10.69921875" style="2" bestFit="1" customWidth="1"/>
    <col min="9980" max="9980" width="32" style="2" customWidth="1"/>
    <col min="9981" max="10229" width="7.8984375" style="2"/>
    <col min="10230" max="10230" width="7.8984375" style="2" customWidth="1"/>
    <col min="10231" max="10231" width="40" style="2" customWidth="1"/>
    <col min="10232" max="10232" width="5.8984375" style="2" bestFit="1" customWidth="1"/>
    <col min="10233" max="10233" width="10.3984375" style="2" bestFit="1" customWidth="1"/>
    <col min="10234" max="10234" width="7.8984375" style="2" bestFit="1" customWidth="1"/>
    <col min="10235" max="10235" width="10.69921875" style="2" bestFit="1" customWidth="1"/>
    <col min="10236" max="10236" width="32" style="2" customWidth="1"/>
    <col min="10237" max="10485" width="7.8984375" style="2"/>
    <col min="10486" max="10486" width="7.8984375" style="2" customWidth="1"/>
    <col min="10487" max="10487" width="40" style="2" customWidth="1"/>
    <col min="10488" max="10488" width="5.8984375" style="2" bestFit="1" customWidth="1"/>
    <col min="10489" max="10489" width="10.3984375" style="2" bestFit="1" customWidth="1"/>
    <col min="10490" max="10490" width="7.8984375" style="2" bestFit="1" customWidth="1"/>
    <col min="10491" max="10491" width="10.69921875" style="2" bestFit="1" customWidth="1"/>
    <col min="10492" max="10492" width="32" style="2" customWidth="1"/>
    <col min="10493" max="10741" width="7.8984375" style="2"/>
    <col min="10742" max="10742" width="7.8984375" style="2" customWidth="1"/>
    <col min="10743" max="10743" width="40" style="2" customWidth="1"/>
    <col min="10744" max="10744" width="5.8984375" style="2" bestFit="1" customWidth="1"/>
    <col min="10745" max="10745" width="10.3984375" style="2" bestFit="1" customWidth="1"/>
    <col min="10746" max="10746" width="7.8984375" style="2" bestFit="1" customWidth="1"/>
    <col min="10747" max="10747" width="10.69921875" style="2" bestFit="1" customWidth="1"/>
    <col min="10748" max="10748" width="32" style="2" customWidth="1"/>
    <col min="10749" max="10997" width="7.8984375" style="2"/>
    <col min="10998" max="10998" width="7.8984375" style="2" customWidth="1"/>
    <col min="10999" max="10999" width="40" style="2" customWidth="1"/>
    <col min="11000" max="11000" width="5.8984375" style="2" bestFit="1" customWidth="1"/>
    <col min="11001" max="11001" width="10.3984375" style="2" bestFit="1" customWidth="1"/>
    <col min="11002" max="11002" width="7.8984375" style="2" bestFit="1" customWidth="1"/>
    <col min="11003" max="11003" width="10.69921875" style="2" bestFit="1" customWidth="1"/>
    <col min="11004" max="11004" width="32" style="2" customWidth="1"/>
    <col min="11005" max="11253" width="7.8984375" style="2"/>
    <col min="11254" max="11254" width="7.8984375" style="2" customWidth="1"/>
    <col min="11255" max="11255" width="40" style="2" customWidth="1"/>
    <col min="11256" max="11256" width="5.8984375" style="2" bestFit="1" customWidth="1"/>
    <col min="11257" max="11257" width="10.3984375" style="2" bestFit="1" customWidth="1"/>
    <col min="11258" max="11258" width="7.8984375" style="2" bestFit="1" customWidth="1"/>
    <col min="11259" max="11259" width="10.69921875" style="2" bestFit="1" customWidth="1"/>
    <col min="11260" max="11260" width="32" style="2" customWidth="1"/>
    <col min="11261" max="11509" width="7.8984375" style="2"/>
    <col min="11510" max="11510" width="7.8984375" style="2" customWidth="1"/>
    <col min="11511" max="11511" width="40" style="2" customWidth="1"/>
    <col min="11512" max="11512" width="5.8984375" style="2" bestFit="1" customWidth="1"/>
    <col min="11513" max="11513" width="10.3984375" style="2" bestFit="1" customWidth="1"/>
    <col min="11514" max="11514" width="7.8984375" style="2" bestFit="1" customWidth="1"/>
    <col min="11515" max="11515" width="10.69921875" style="2" bestFit="1" customWidth="1"/>
    <col min="11516" max="11516" width="32" style="2" customWidth="1"/>
    <col min="11517" max="11765" width="7.8984375" style="2"/>
    <col min="11766" max="11766" width="7.8984375" style="2" customWidth="1"/>
    <col min="11767" max="11767" width="40" style="2" customWidth="1"/>
    <col min="11768" max="11768" width="5.8984375" style="2" bestFit="1" customWidth="1"/>
    <col min="11769" max="11769" width="10.3984375" style="2" bestFit="1" customWidth="1"/>
    <col min="11770" max="11770" width="7.8984375" style="2" bestFit="1" customWidth="1"/>
    <col min="11771" max="11771" width="10.69921875" style="2" bestFit="1" customWidth="1"/>
    <col min="11772" max="11772" width="32" style="2" customWidth="1"/>
    <col min="11773" max="12021" width="7.8984375" style="2"/>
    <col min="12022" max="12022" width="7.8984375" style="2" customWidth="1"/>
    <col min="12023" max="12023" width="40" style="2" customWidth="1"/>
    <col min="12024" max="12024" width="5.8984375" style="2" bestFit="1" customWidth="1"/>
    <col min="12025" max="12025" width="10.3984375" style="2" bestFit="1" customWidth="1"/>
    <col min="12026" max="12026" width="7.8984375" style="2" bestFit="1" customWidth="1"/>
    <col min="12027" max="12027" width="10.69921875" style="2" bestFit="1" customWidth="1"/>
    <col min="12028" max="12028" width="32" style="2" customWidth="1"/>
    <col min="12029" max="12277" width="7.8984375" style="2"/>
    <col min="12278" max="12278" width="7.8984375" style="2" customWidth="1"/>
    <col min="12279" max="12279" width="40" style="2" customWidth="1"/>
    <col min="12280" max="12280" width="5.8984375" style="2" bestFit="1" customWidth="1"/>
    <col min="12281" max="12281" width="10.3984375" style="2" bestFit="1" customWidth="1"/>
    <col min="12282" max="12282" width="7.8984375" style="2" bestFit="1" customWidth="1"/>
    <col min="12283" max="12283" width="10.69921875" style="2" bestFit="1" customWidth="1"/>
    <col min="12284" max="12284" width="32" style="2" customWidth="1"/>
    <col min="12285" max="12533" width="7.8984375" style="2"/>
    <col min="12534" max="12534" width="7.8984375" style="2" customWidth="1"/>
    <col min="12535" max="12535" width="40" style="2" customWidth="1"/>
    <col min="12536" max="12536" width="5.8984375" style="2" bestFit="1" customWidth="1"/>
    <col min="12537" max="12537" width="10.3984375" style="2" bestFit="1" customWidth="1"/>
    <col min="12538" max="12538" width="7.8984375" style="2" bestFit="1" customWidth="1"/>
    <col min="12539" max="12539" width="10.69921875" style="2" bestFit="1" customWidth="1"/>
    <col min="12540" max="12540" width="32" style="2" customWidth="1"/>
    <col min="12541" max="12789" width="7.8984375" style="2"/>
    <col min="12790" max="12790" width="7.8984375" style="2" customWidth="1"/>
    <col min="12791" max="12791" width="40" style="2" customWidth="1"/>
    <col min="12792" max="12792" width="5.8984375" style="2" bestFit="1" customWidth="1"/>
    <col min="12793" max="12793" width="10.3984375" style="2" bestFit="1" customWidth="1"/>
    <col min="12794" max="12794" width="7.8984375" style="2" bestFit="1" customWidth="1"/>
    <col min="12795" max="12795" width="10.69921875" style="2" bestFit="1" customWidth="1"/>
    <col min="12796" max="12796" width="32" style="2" customWidth="1"/>
    <col min="12797" max="13045" width="7.8984375" style="2"/>
    <col min="13046" max="13046" width="7.8984375" style="2" customWidth="1"/>
    <col min="13047" max="13047" width="40" style="2" customWidth="1"/>
    <col min="13048" max="13048" width="5.8984375" style="2" bestFit="1" customWidth="1"/>
    <col min="13049" max="13049" width="10.3984375" style="2" bestFit="1" customWidth="1"/>
    <col min="13050" max="13050" width="7.8984375" style="2" bestFit="1" customWidth="1"/>
    <col min="13051" max="13051" width="10.69921875" style="2" bestFit="1" customWidth="1"/>
    <col min="13052" max="13052" width="32" style="2" customWidth="1"/>
    <col min="13053" max="13301" width="7.8984375" style="2"/>
    <col min="13302" max="13302" width="7.8984375" style="2" customWidth="1"/>
    <col min="13303" max="13303" width="40" style="2" customWidth="1"/>
    <col min="13304" max="13304" width="5.8984375" style="2" bestFit="1" customWidth="1"/>
    <col min="13305" max="13305" width="10.3984375" style="2" bestFit="1" customWidth="1"/>
    <col min="13306" max="13306" width="7.8984375" style="2" bestFit="1" customWidth="1"/>
    <col min="13307" max="13307" width="10.69921875" style="2" bestFit="1" customWidth="1"/>
    <col min="13308" max="13308" width="32" style="2" customWidth="1"/>
    <col min="13309" max="13557" width="7.8984375" style="2"/>
    <col min="13558" max="13558" width="7.8984375" style="2" customWidth="1"/>
    <col min="13559" max="13559" width="40" style="2" customWidth="1"/>
    <col min="13560" max="13560" width="5.8984375" style="2" bestFit="1" customWidth="1"/>
    <col min="13561" max="13561" width="10.3984375" style="2" bestFit="1" customWidth="1"/>
    <col min="13562" max="13562" width="7.8984375" style="2" bestFit="1" customWidth="1"/>
    <col min="13563" max="13563" width="10.69921875" style="2" bestFit="1" customWidth="1"/>
    <col min="13564" max="13564" width="32" style="2" customWidth="1"/>
    <col min="13565" max="13813" width="7.8984375" style="2"/>
    <col min="13814" max="13814" width="7.8984375" style="2" customWidth="1"/>
    <col min="13815" max="13815" width="40" style="2" customWidth="1"/>
    <col min="13816" max="13816" width="5.8984375" style="2" bestFit="1" customWidth="1"/>
    <col min="13817" max="13817" width="10.3984375" style="2" bestFit="1" customWidth="1"/>
    <col min="13818" max="13818" width="7.8984375" style="2" bestFit="1" customWidth="1"/>
    <col min="13819" max="13819" width="10.69921875" style="2" bestFit="1" customWidth="1"/>
    <col min="13820" max="13820" width="32" style="2" customWidth="1"/>
    <col min="13821" max="14069" width="7.8984375" style="2"/>
    <col min="14070" max="14070" width="7.8984375" style="2" customWidth="1"/>
    <col min="14071" max="14071" width="40" style="2" customWidth="1"/>
    <col min="14072" max="14072" width="5.8984375" style="2" bestFit="1" customWidth="1"/>
    <col min="14073" max="14073" width="10.3984375" style="2" bestFit="1" customWidth="1"/>
    <col min="14074" max="14074" width="7.8984375" style="2" bestFit="1" customWidth="1"/>
    <col min="14075" max="14075" width="10.69921875" style="2" bestFit="1" customWidth="1"/>
    <col min="14076" max="14076" width="32" style="2" customWidth="1"/>
    <col min="14077" max="14325" width="7.8984375" style="2"/>
    <col min="14326" max="14326" width="7.8984375" style="2" customWidth="1"/>
    <col min="14327" max="14327" width="40" style="2" customWidth="1"/>
    <col min="14328" max="14328" width="5.8984375" style="2" bestFit="1" customWidth="1"/>
    <col min="14329" max="14329" width="10.3984375" style="2" bestFit="1" customWidth="1"/>
    <col min="14330" max="14330" width="7.8984375" style="2" bestFit="1" customWidth="1"/>
    <col min="14331" max="14331" width="10.69921875" style="2" bestFit="1" customWidth="1"/>
    <col min="14332" max="14332" width="32" style="2" customWidth="1"/>
    <col min="14333" max="14581" width="7.8984375" style="2"/>
    <col min="14582" max="14582" width="7.8984375" style="2" customWidth="1"/>
    <col min="14583" max="14583" width="40" style="2" customWidth="1"/>
    <col min="14584" max="14584" width="5.8984375" style="2" bestFit="1" customWidth="1"/>
    <col min="14585" max="14585" width="10.3984375" style="2" bestFit="1" customWidth="1"/>
    <col min="14586" max="14586" width="7.8984375" style="2" bestFit="1" customWidth="1"/>
    <col min="14587" max="14587" width="10.69921875" style="2" bestFit="1" customWidth="1"/>
    <col min="14588" max="14588" width="32" style="2" customWidth="1"/>
    <col min="14589" max="14837" width="7.8984375" style="2"/>
    <col min="14838" max="14838" width="7.8984375" style="2" customWidth="1"/>
    <col min="14839" max="14839" width="40" style="2" customWidth="1"/>
    <col min="14840" max="14840" width="5.8984375" style="2" bestFit="1" customWidth="1"/>
    <col min="14841" max="14841" width="10.3984375" style="2" bestFit="1" customWidth="1"/>
    <col min="14842" max="14842" width="7.8984375" style="2" bestFit="1" customWidth="1"/>
    <col min="14843" max="14843" width="10.69921875" style="2" bestFit="1" customWidth="1"/>
    <col min="14844" max="14844" width="32" style="2" customWidth="1"/>
    <col min="14845" max="15093" width="7.8984375" style="2"/>
    <col min="15094" max="15094" width="7.8984375" style="2" customWidth="1"/>
    <col min="15095" max="15095" width="40" style="2" customWidth="1"/>
    <col min="15096" max="15096" width="5.8984375" style="2" bestFit="1" customWidth="1"/>
    <col min="15097" max="15097" width="10.3984375" style="2" bestFit="1" customWidth="1"/>
    <col min="15098" max="15098" width="7.8984375" style="2" bestFit="1" customWidth="1"/>
    <col min="15099" max="15099" width="10.69921875" style="2" bestFit="1" customWidth="1"/>
    <col min="15100" max="15100" width="32" style="2" customWidth="1"/>
    <col min="15101" max="15349" width="7.8984375" style="2"/>
    <col min="15350" max="15350" width="7.8984375" style="2" customWidth="1"/>
    <col min="15351" max="15351" width="40" style="2" customWidth="1"/>
    <col min="15352" max="15352" width="5.8984375" style="2" bestFit="1" customWidth="1"/>
    <col min="15353" max="15353" width="10.3984375" style="2" bestFit="1" customWidth="1"/>
    <col min="15354" max="15354" width="7.8984375" style="2" bestFit="1" customWidth="1"/>
    <col min="15355" max="15355" width="10.69921875" style="2" bestFit="1" customWidth="1"/>
    <col min="15356" max="15356" width="32" style="2" customWidth="1"/>
    <col min="15357" max="15605" width="7.8984375" style="2"/>
    <col min="15606" max="15606" width="7.8984375" style="2" customWidth="1"/>
    <col min="15607" max="15607" width="40" style="2" customWidth="1"/>
    <col min="15608" max="15608" width="5.8984375" style="2" bestFit="1" customWidth="1"/>
    <col min="15609" max="15609" width="10.3984375" style="2" bestFit="1" customWidth="1"/>
    <col min="15610" max="15610" width="7.8984375" style="2" bestFit="1" customWidth="1"/>
    <col min="15611" max="15611" width="10.69921875" style="2" bestFit="1" customWidth="1"/>
    <col min="15612" max="15612" width="32" style="2" customWidth="1"/>
    <col min="15613" max="15861" width="7.8984375" style="2"/>
    <col min="15862" max="15862" width="7.8984375" style="2" customWidth="1"/>
    <col min="15863" max="15863" width="40" style="2" customWidth="1"/>
    <col min="15864" max="15864" width="5.8984375" style="2" bestFit="1" customWidth="1"/>
    <col min="15865" max="15865" width="10.3984375" style="2" bestFit="1" customWidth="1"/>
    <col min="15866" max="15866" width="7.8984375" style="2" bestFit="1" customWidth="1"/>
    <col min="15867" max="15867" width="10.69921875" style="2" bestFit="1" customWidth="1"/>
    <col min="15868" max="15868" width="32" style="2" customWidth="1"/>
    <col min="15869" max="16117" width="7.8984375" style="2"/>
    <col min="16118" max="16118" width="7.8984375" style="2" customWidth="1"/>
    <col min="16119" max="16119" width="40" style="2" customWidth="1"/>
    <col min="16120" max="16120" width="5.8984375" style="2" bestFit="1" customWidth="1"/>
    <col min="16121" max="16121" width="10.3984375" style="2" bestFit="1" customWidth="1"/>
    <col min="16122" max="16122" width="7.8984375" style="2" bestFit="1" customWidth="1"/>
    <col min="16123" max="16123" width="10.69921875" style="2" bestFit="1" customWidth="1"/>
    <col min="16124" max="16124" width="32" style="2" customWidth="1"/>
    <col min="16125" max="16384" width="7.8984375" style="2"/>
  </cols>
  <sheetData>
    <row r="1" spans="1:8" ht="21.6" x14ac:dyDescent="0.6">
      <c r="A1" s="135" t="s">
        <v>31</v>
      </c>
      <c r="B1" s="135"/>
      <c r="C1" s="135"/>
      <c r="D1" s="135"/>
      <c r="E1" s="135"/>
      <c r="F1" s="135"/>
      <c r="G1" s="135"/>
    </row>
    <row r="2" spans="1:8" ht="21.6" x14ac:dyDescent="0.6">
      <c r="A2" s="135" t="s">
        <v>32</v>
      </c>
      <c r="B2" s="135"/>
      <c r="C2" s="135"/>
      <c r="D2" s="135"/>
      <c r="E2" s="135"/>
      <c r="F2" s="135"/>
      <c r="G2" s="135"/>
    </row>
    <row r="3" spans="1:8" ht="43.2" x14ac:dyDescent="0.6">
      <c r="A3" s="11">
        <v>1</v>
      </c>
      <c r="B3" s="23" t="s">
        <v>37</v>
      </c>
      <c r="C3" s="11"/>
      <c r="D3" s="24">
        <f>SUM(G6)</f>
        <v>168520</v>
      </c>
      <c r="E3" s="11"/>
      <c r="F3" s="11"/>
      <c r="G3" s="11"/>
    </row>
    <row r="4" spans="1:8" ht="43.8" thickBot="1" x14ac:dyDescent="0.65">
      <c r="A4" s="11">
        <v>2</v>
      </c>
      <c r="B4" s="23" t="s">
        <v>36</v>
      </c>
      <c r="C4" s="11"/>
      <c r="D4" s="79">
        <f>SUM(H6)</f>
        <v>263960</v>
      </c>
      <c r="E4" s="11"/>
      <c r="F4" s="11"/>
      <c r="G4" s="11"/>
    </row>
    <row r="5" spans="1:8" s="1" customFormat="1" ht="42.75" customHeight="1" x14ac:dyDescent="0.65">
      <c r="A5" s="7" t="s">
        <v>0</v>
      </c>
      <c r="B5" s="8" t="s">
        <v>1</v>
      </c>
      <c r="C5" s="8" t="s">
        <v>2</v>
      </c>
      <c r="D5" s="9" t="s">
        <v>3</v>
      </c>
      <c r="E5" s="8" t="s">
        <v>4</v>
      </c>
      <c r="F5" s="9" t="s">
        <v>5</v>
      </c>
      <c r="G5" s="16" t="s">
        <v>40</v>
      </c>
      <c r="H5" s="18" t="s">
        <v>35</v>
      </c>
    </row>
    <row r="6" spans="1:8" s="6" customFormat="1" ht="21.6" x14ac:dyDescent="0.65">
      <c r="A6" s="12"/>
      <c r="B6" s="13" t="s">
        <v>6</v>
      </c>
      <c r="C6" s="12"/>
      <c r="D6" s="14"/>
      <c r="E6" s="12"/>
      <c r="F6" s="15"/>
      <c r="G6" s="17">
        <f>SUM(G7+G26+G44)</f>
        <v>168520</v>
      </c>
      <c r="H6" s="19">
        <f>SUM(H7+H44+H49)</f>
        <v>263960</v>
      </c>
    </row>
    <row r="7" spans="1:8" s="6" customFormat="1" ht="18.75" customHeight="1" x14ac:dyDescent="0.65">
      <c r="A7" s="130" t="s">
        <v>19</v>
      </c>
      <c r="B7" s="131"/>
      <c r="C7" s="131"/>
      <c r="D7" s="131"/>
      <c r="E7" s="131"/>
      <c r="F7" s="132"/>
      <c r="G7" s="25">
        <f>SUM(F8+F14+F20)</f>
        <v>49260</v>
      </c>
      <c r="H7" s="20">
        <f>SUM(G7)</f>
        <v>49260</v>
      </c>
    </row>
    <row r="8" spans="1:8" ht="21.75" customHeight="1" x14ac:dyDescent="0.65">
      <c r="A8" s="136" t="s">
        <v>38</v>
      </c>
      <c r="B8" s="26" t="s">
        <v>33</v>
      </c>
      <c r="C8" s="27"/>
      <c r="D8" s="28"/>
      <c r="E8" s="27"/>
      <c r="F8" s="29">
        <f>SUM(F9:F13)</f>
        <v>3060</v>
      </c>
      <c r="G8" s="30" t="s">
        <v>30</v>
      </c>
      <c r="H8" s="21"/>
    </row>
    <row r="9" spans="1:8" ht="21.75" customHeight="1" x14ac:dyDescent="0.65">
      <c r="A9" s="137"/>
      <c r="B9" s="31" t="s">
        <v>7</v>
      </c>
      <c r="C9" s="27">
        <v>1</v>
      </c>
      <c r="D9" s="28">
        <v>270</v>
      </c>
      <c r="E9" s="27">
        <v>2</v>
      </c>
      <c r="F9" s="32">
        <f>SUM(C9*D9*E9)</f>
        <v>540</v>
      </c>
      <c r="G9" s="33" t="s">
        <v>30</v>
      </c>
      <c r="H9" s="21"/>
    </row>
    <row r="10" spans="1:8" ht="21.75" customHeight="1" x14ac:dyDescent="0.65">
      <c r="A10" s="137"/>
      <c r="B10" s="31" t="s">
        <v>8</v>
      </c>
      <c r="C10" s="27">
        <v>2</v>
      </c>
      <c r="D10" s="28">
        <v>270</v>
      </c>
      <c r="E10" s="27">
        <v>2</v>
      </c>
      <c r="F10" s="32">
        <f t="shared" ref="F10:F12" si="0">SUM(C10*D10*E10)</f>
        <v>1080</v>
      </c>
      <c r="G10" s="34"/>
      <c r="H10" s="21"/>
    </row>
    <row r="11" spans="1:8" ht="21.75" customHeight="1" x14ac:dyDescent="0.65">
      <c r="A11" s="137"/>
      <c r="B11" s="31" t="s">
        <v>9</v>
      </c>
      <c r="C11" s="27">
        <v>2</v>
      </c>
      <c r="D11" s="28">
        <v>240</v>
      </c>
      <c r="E11" s="27">
        <v>2</v>
      </c>
      <c r="F11" s="32">
        <f t="shared" si="0"/>
        <v>960</v>
      </c>
      <c r="G11" s="34"/>
      <c r="H11" s="21"/>
    </row>
    <row r="12" spans="1:8" ht="21.75" customHeight="1" x14ac:dyDescent="0.65">
      <c r="A12" s="137"/>
      <c r="B12" s="31" t="s">
        <v>10</v>
      </c>
      <c r="C12" s="27">
        <v>1</v>
      </c>
      <c r="D12" s="28">
        <v>240</v>
      </c>
      <c r="E12" s="27">
        <v>2</v>
      </c>
      <c r="F12" s="32">
        <f t="shared" si="0"/>
        <v>480</v>
      </c>
      <c r="G12" s="34"/>
      <c r="H12" s="21"/>
    </row>
    <row r="13" spans="1:8" ht="21.75" customHeight="1" x14ac:dyDescent="0.65">
      <c r="A13" s="137"/>
      <c r="B13" s="35"/>
      <c r="C13" s="36">
        <f>SUM(C9:C12)</f>
        <v>6</v>
      </c>
      <c r="D13" s="37"/>
      <c r="E13" s="38"/>
      <c r="F13" s="39"/>
      <c r="G13" s="40"/>
      <c r="H13" s="21"/>
    </row>
    <row r="14" spans="1:8" ht="21.75" customHeight="1" x14ac:dyDescent="0.65">
      <c r="A14" s="137"/>
      <c r="B14" s="41" t="s">
        <v>47</v>
      </c>
      <c r="C14" s="42"/>
      <c r="D14" s="43"/>
      <c r="E14" s="42"/>
      <c r="F14" s="44">
        <f>SUM(F15:F19)</f>
        <v>10200</v>
      </c>
      <c r="G14" s="45" t="s">
        <v>30</v>
      </c>
      <c r="H14" s="21"/>
    </row>
    <row r="15" spans="1:8" ht="21.75" customHeight="1" x14ac:dyDescent="0.65">
      <c r="A15" s="137"/>
      <c r="B15" s="31" t="s">
        <v>11</v>
      </c>
      <c r="C15" s="27">
        <v>1</v>
      </c>
      <c r="D15" s="46">
        <v>1800</v>
      </c>
      <c r="E15" s="47">
        <v>1</v>
      </c>
      <c r="F15" s="48">
        <f>SUM(C15*D15*E15)</f>
        <v>1800</v>
      </c>
      <c r="G15" s="49"/>
      <c r="H15" s="21"/>
    </row>
    <row r="16" spans="1:8" ht="21.75" customHeight="1" x14ac:dyDescent="0.65">
      <c r="A16" s="137"/>
      <c r="B16" s="31" t="s">
        <v>12</v>
      </c>
      <c r="C16" s="27">
        <v>2</v>
      </c>
      <c r="D16" s="46">
        <v>1800</v>
      </c>
      <c r="E16" s="47">
        <v>1</v>
      </c>
      <c r="F16" s="48">
        <f t="shared" ref="F16:F18" si="1">SUM(C16*D16*E16)</f>
        <v>3600</v>
      </c>
      <c r="G16" s="49"/>
      <c r="H16" s="21"/>
    </row>
    <row r="17" spans="1:8" ht="21.75" customHeight="1" x14ac:dyDescent="0.65">
      <c r="A17" s="137"/>
      <c r="B17" s="31" t="s">
        <v>13</v>
      </c>
      <c r="C17" s="27">
        <v>2</v>
      </c>
      <c r="D17" s="46">
        <v>1800</v>
      </c>
      <c r="E17" s="47">
        <v>1</v>
      </c>
      <c r="F17" s="48">
        <f t="shared" si="1"/>
        <v>3600</v>
      </c>
      <c r="G17" s="49"/>
      <c r="H17" s="21"/>
    </row>
    <row r="18" spans="1:8" ht="21.75" customHeight="1" x14ac:dyDescent="0.65">
      <c r="A18" s="137"/>
      <c r="B18" s="31" t="s">
        <v>14</v>
      </c>
      <c r="C18" s="27">
        <v>1</v>
      </c>
      <c r="D18" s="46">
        <v>1200</v>
      </c>
      <c r="E18" s="47">
        <v>1</v>
      </c>
      <c r="F18" s="48">
        <f t="shared" si="1"/>
        <v>1200</v>
      </c>
      <c r="G18" s="49"/>
      <c r="H18" s="21"/>
    </row>
    <row r="19" spans="1:8" ht="21.75" customHeight="1" x14ac:dyDescent="0.65">
      <c r="A19" s="137"/>
      <c r="B19" s="50"/>
      <c r="C19" s="51">
        <f>SUM(C15:C18)</f>
        <v>6</v>
      </c>
      <c r="D19" s="52"/>
      <c r="E19" s="47"/>
      <c r="F19" s="48"/>
      <c r="G19" s="49"/>
      <c r="H19" s="21"/>
    </row>
    <row r="20" spans="1:8" ht="21.75" customHeight="1" x14ac:dyDescent="0.65">
      <c r="A20" s="137"/>
      <c r="B20" s="41" t="s">
        <v>34</v>
      </c>
      <c r="C20" s="42"/>
      <c r="D20" s="43"/>
      <c r="E20" s="42"/>
      <c r="F20" s="44">
        <f>SUM(F21:F25)</f>
        <v>36000</v>
      </c>
      <c r="G20" s="45" t="s">
        <v>30</v>
      </c>
      <c r="H20" s="21"/>
    </row>
    <row r="21" spans="1:8" ht="21.75" customHeight="1" x14ac:dyDescent="0.65">
      <c r="A21" s="137"/>
      <c r="B21" s="31" t="s">
        <v>16</v>
      </c>
      <c r="C21" s="27">
        <v>1</v>
      </c>
      <c r="D21" s="46">
        <v>3000</v>
      </c>
      <c r="E21" s="47">
        <v>2</v>
      </c>
      <c r="F21" s="48">
        <f>SUM(C21*D21*E21)</f>
        <v>6000</v>
      </c>
      <c r="G21" s="53"/>
      <c r="H21" s="21"/>
    </row>
    <row r="22" spans="1:8" ht="21.75" customHeight="1" x14ac:dyDescent="0.65">
      <c r="A22" s="137"/>
      <c r="B22" s="31" t="s">
        <v>17</v>
      </c>
      <c r="C22" s="27">
        <v>2</v>
      </c>
      <c r="D22" s="46">
        <v>3000</v>
      </c>
      <c r="E22" s="47">
        <v>2</v>
      </c>
      <c r="F22" s="48">
        <f t="shared" ref="F22:F24" si="2">SUM(C22*D22*E22)</f>
        <v>12000</v>
      </c>
      <c r="G22" s="53"/>
      <c r="H22" s="21"/>
    </row>
    <row r="23" spans="1:8" ht="21.75" customHeight="1" x14ac:dyDescent="0.65">
      <c r="A23" s="137"/>
      <c r="B23" s="31" t="s">
        <v>18</v>
      </c>
      <c r="C23" s="27">
        <v>2</v>
      </c>
      <c r="D23" s="46">
        <v>3000</v>
      </c>
      <c r="E23" s="47">
        <v>2</v>
      </c>
      <c r="F23" s="48">
        <f t="shared" si="2"/>
        <v>12000</v>
      </c>
      <c r="G23" s="53"/>
      <c r="H23" s="21"/>
    </row>
    <row r="24" spans="1:8" ht="21.75" customHeight="1" x14ac:dyDescent="0.65">
      <c r="A24" s="137"/>
      <c r="B24" s="31" t="s">
        <v>15</v>
      </c>
      <c r="C24" s="27">
        <v>1</v>
      </c>
      <c r="D24" s="46">
        <v>3000</v>
      </c>
      <c r="E24" s="47">
        <v>2</v>
      </c>
      <c r="F24" s="48">
        <f t="shared" si="2"/>
        <v>6000</v>
      </c>
      <c r="G24" s="53"/>
      <c r="H24" s="21"/>
    </row>
    <row r="25" spans="1:8" ht="21.75" customHeight="1" x14ac:dyDescent="0.65">
      <c r="A25" s="138"/>
      <c r="B25" s="31"/>
      <c r="C25" s="51">
        <f>SUM(C21:C24)</f>
        <v>6</v>
      </c>
      <c r="D25" s="46"/>
      <c r="E25" s="47"/>
      <c r="F25" s="48"/>
      <c r="G25" s="49"/>
      <c r="H25" s="21"/>
    </row>
    <row r="26" spans="1:8" ht="21.75" customHeight="1" x14ac:dyDescent="0.65">
      <c r="A26" s="133" t="s">
        <v>20</v>
      </c>
      <c r="B26" s="134"/>
      <c r="C26" s="134"/>
      <c r="D26" s="134"/>
      <c r="E26" s="134"/>
      <c r="F26" s="134"/>
      <c r="G26" s="54">
        <f>SUM(F27+F32+F38)</f>
        <v>49260</v>
      </c>
      <c r="H26" s="22"/>
    </row>
    <row r="27" spans="1:8" ht="21.75" customHeight="1" x14ac:dyDescent="0.65">
      <c r="A27" s="128" t="s">
        <v>39</v>
      </c>
      <c r="B27" s="55" t="s">
        <v>44</v>
      </c>
      <c r="C27" s="56"/>
      <c r="D27" s="57"/>
      <c r="E27" s="58"/>
      <c r="F27" s="59">
        <f>SUM(F28:F31)</f>
        <v>3060</v>
      </c>
      <c r="G27" s="60" t="s">
        <v>30</v>
      </c>
      <c r="H27" s="21"/>
    </row>
    <row r="28" spans="1:8" ht="21.75" customHeight="1" x14ac:dyDescent="0.65">
      <c r="A28" s="129"/>
      <c r="B28" s="61" t="s">
        <v>7</v>
      </c>
      <c r="C28" s="56">
        <v>1</v>
      </c>
      <c r="D28" s="62">
        <v>270</v>
      </c>
      <c r="E28" s="63">
        <v>2</v>
      </c>
      <c r="F28" s="64">
        <f>SUM(C28*D28*E28)</f>
        <v>540</v>
      </c>
      <c r="G28" s="65"/>
      <c r="H28" s="21"/>
    </row>
    <row r="29" spans="1:8" ht="21.75" customHeight="1" x14ac:dyDescent="0.65">
      <c r="A29" s="129"/>
      <c r="B29" s="61" t="s">
        <v>8</v>
      </c>
      <c r="C29" s="56">
        <v>2</v>
      </c>
      <c r="D29" s="62">
        <v>270</v>
      </c>
      <c r="E29" s="63">
        <v>2</v>
      </c>
      <c r="F29" s="64">
        <f t="shared" ref="F29:F31" si="3">SUM(C29*D29*E29)</f>
        <v>1080</v>
      </c>
      <c r="G29" s="65"/>
      <c r="H29" s="21"/>
    </row>
    <row r="30" spans="1:8" ht="21.75" customHeight="1" x14ac:dyDescent="0.65">
      <c r="A30" s="129"/>
      <c r="B30" s="61" t="s">
        <v>9</v>
      </c>
      <c r="C30" s="56">
        <v>2</v>
      </c>
      <c r="D30" s="62">
        <v>240</v>
      </c>
      <c r="E30" s="63">
        <v>2</v>
      </c>
      <c r="F30" s="64">
        <f t="shared" si="3"/>
        <v>960</v>
      </c>
      <c r="G30" s="65"/>
      <c r="H30" s="21"/>
    </row>
    <row r="31" spans="1:8" ht="21.75" customHeight="1" x14ac:dyDescent="0.65">
      <c r="A31" s="129"/>
      <c r="B31" s="61" t="s">
        <v>10</v>
      </c>
      <c r="C31" s="56">
        <v>1</v>
      </c>
      <c r="D31" s="62">
        <v>240</v>
      </c>
      <c r="E31" s="63">
        <v>2</v>
      </c>
      <c r="F31" s="64">
        <f t="shared" si="3"/>
        <v>480</v>
      </c>
      <c r="G31" s="65"/>
      <c r="H31" s="21"/>
    </row>
    <row r="32" spans="1:8" ht="21.75" customHeight="1" x14ac:dyDescent="0.65">
      <c r="A32" s="129"/>
      <c r="B32" s="66" t="s">
        <v>45</v>
      </c>
      <c r="C32" s="67"/>
      <c r="D32" s="68"/>
      <c r="E32" s="69"/>
      <c r="F32" s="70">
        <f>SUM(F33:F36)</f>
        <v>10200</v>
      </c>
      <c r="G32" s="71" t="s">
        <v>30</v>
      </c>
      <c r="H32" s="21"/>
    </row>
    <row r="33" spans="1:9" ht="21.75" customHeight="1" x14ac:dyDescent="0.65">
      <c r="A33" s="129"/>
      <c r="B33" s="61" t="s">
        <v>11</v>
      </c>
      <c r="C33" s="56">
        <v>1</v>
      </c>
      <c r="D33" s="72">
        <v>1800</v>
      </c>
      <c r="E33" s="63">
        <v>1</v>
      </c>
      <c r="F33" s="64">
        <f>SUM(C33*D33*E33)</f>
        <v>1800</v>
      </c>
      <c r="G33" s="65"/>
      <c r="H33" s="21"/>
    </row>
    <row r="34" spans="1:9" ht="21.75" customHeight="1" x14ac:dyDescent="0.65">
      <c r="A34" s="129"/>
      <c r="B34" s="61" t="s">
        <v>12</v>
      </c>
      <c r="C34" s="56">
        <v>2</v>
      </c>
      <c r="D34" s="72">
        <v>1800</v>
      </c>
      <c r="E34" s="63">
        <v>1</v>
      </c>
      <c r="F34" s="64">
        <f t="shared" ref="F34:F36" si="4">SUM(C34*D34*E34)</f>
        <v>3600</v>
      </c>
      <c r="G34" s="65"/>
      <c r="H34" s="21"/>
    </row>
    <row r="35" spans="1:9" ht="21.75" customHeight="1" x14ac:dyDescent="0.65">
      <c r="A35" s="129"/>
      <c r="B35" s="61" t="s">
        <v>13</v>
      </c>
      <c r="C35" s="56">
        <v>2</v>
      </c>
      <c r="D35" s="72">
        <v>1800</v>
      </c>
      <c r="E35" s="63">
        <v>1</v>
      </c>
      <c r="F35" s="64">
        <f t="shared" si="4"/>
        <v>3600</v>
      </c>
      <c r="G35" s="65"/>
      <c r="H35" s="21"/>
    </row>
    <row r="36" spans="1:9" ht="21.75" customHeight="1" x14ac:dyDescent="0.65">
      <c r="A36" s="129"/>
      <c r="B36" s="61" t="s">
        <v>14</v>
      </c>
      <c r="C36" s="56">
        <v>1</v>
      </c>
      <c r="D36" s="72">
        <v>1200</v>
      </c>
      <c r="E36" s="63">
        <v>1</v>
      </c>
      <c r="F36" s="64">
        <f t="shared" si="4"/>
        <v>1200</v>
      </c>
      <c r="G36" s="65"/>
      <c r="H36" s="21"/>
    </row>
    <row r="37" spans="1:9" ht="21.75" customHeight="1" x14ac:dyDescent="0.65">
      <c r="A37" s="129"/>
      <c r="B37" s="73"/>
      <c r="C37" s="74">
        <f>SUM(C33:C36)</f>
        <v>6</v>
      </c>
      <c r="D37" s="75"/>
      <c r="E37" s="73"/>
      <c r="F37" s="76"/>
      <c r="G37" s="77"/>
      <c r="H37" s="21"/>
    </row>
    <row r="38" spans="1:9" ht="21.75" customHeight="1" x14ac:dyDescent="0.65">
      <c r="A38" s="129"/>
      <c r="B38" s="66" t="s">
        <v>46</v>
      </c>
      <c r="C38" s="67"/>
      <c r="D38" s="68"/>
      <c r="E38" s="69"/>
      <c r="F38" s="70">
        <f>SUM(F39:F43)</f>
        <v>36000</v>
      </c>
      <c r="G38" s="71" t="s">
        <v>30</v>
      </c>
      <c r="H38" s="21"/>
    </row>
    <row r="39" spans="1:9" ht="21.75" customHeight="1" x14ac:dyDescent="0.65">
      <c r="A39" s="129"/>
      <c r="B39" s="61" t="s">
        <v>16</v>
      </c>
      <c r="C39" s="56">
        <v>1</v>
      </c>
      <c r="D39" s="62">
        <v>3000</v>
      </c>
      <c r="E39" s="78">
        <v>2</v>
      </c>
      <c r="F39" s="64">
        <f>SUM(C39*D39*E39)</f>
        <v>6000</v>
      </c>
      <c r="G39" s="65"/>
      <c r="H39" s="21"/>
    </row>
    <row r="40" spans="1:9" ht="21.75" customHeight="1" x14ac:dyDescent="0.65">
      <c r="A40" s="129"/>
      <c r="B40" s="61" t="s">
        <v>17</v>
      </c>
      <c r="C40" s="56">
        <v>2</v>
      </c>
      <c r="D40" s="62">
        <v>3000</v>
      </c>
      <c r="E40" s="78">
        <v>2</v>
      </c>
      <c r="F40" s="64">
        <f t="shared" ref="F40:F42" si="5">SUM(C40*D40*E40)</f>
        <v>12000</v>
      </c>
      <c r="G40" s="65"/>
      <c r="H40" s="21"/>
    </row>
    <row r="41" spans="1:9" ht="21.75" customHeight="1" x14ac:dyDescent="0.65">
      <c r="A41" s="129"/>
      <c r="B41" s="61" t="s">
        <v>18</v>
      </c>
      <c r="C41" s="56">
        <v>2</v>
      </c>
      <c r="D41" s="62">
        <v>3000</v>
      </c>
      <c r="E41" s="78">
        <v>2</v>
      </c>
      <c r="F41" s="64">
        <f t="shared" si="5"/>
        <v>12000</v>
      </c>
      <c r="G41" s="65"/>
      <c r="H41" s="21"/>
    </row>
    <row r="42" spans="1:9" ht="21.75" customHeight="1" x14ac:dyDescent="0.65">
      <c r="A42" s="129"/>
      <c r="B42" s="61" t="s">
        <v>15</v>
      </c>
      <c r="C42" s="56">
        <v>1</v>
      </c>
      <c r="D42" s="62">
        <v>3000</v>
      </c>
      <c r="E42" s="78">
        <v>2</v>
      </c>
      <c r="F42" s="64">
        <f t="shared" si="5"/>
        <v>6000</v>
      </c>
      <c r="G42" s="65"/>
      <c r="H42" s="21"/>
    </row>
    <row r="43" spans="1:9" ht="21.75" customHeight="1" thickBot="1" x14ac:dyDescent="0.7">
      <c r="A43" s="129"/>
      <c r="B43" s="61"/>
      <c r="C43" s="100">
        <f>SUM(C39:C42)</f>
        <v>6</v>
      </c>
      <c r="D43" s="101"/>
      <c r="E43" s="102"/>
      <c r="F43" s="103"/>
      <c r="G43" s="104"/>
      <c r="H43" s="21"/>
    </row>
    <row r="44" spans="1:9" ht="21.75" customHeight="1" x14ac:dyDescent="0.75">
      <c r="A44" s="105">
        <v>3</v>
      </c>
      <c r="B44" s="106" t="s">
        <v>22</v>
      </c>
      <c r="C44" s="107"/>
      <c r="D44" s="108"/>
      <c r="E44" s="107"/>
      <c r="F44" s="109"/>
      <c r="G44" s="110">
        <v>70000</v>
      </c>
      <c r="H44" s="111">
        <f>SUM(F45:F47)</f>
        <v>70000</v>
      </c>
      <c r="I44" s="10"/>
    </row>
    <row r="45" spans="1:9" ht="21.75" customHeight="1" x14ac:dyDescent="0.65">
      <c r="A45" s="112"/>
      <c r="B45" s="113" t="s">
        <v>43</v>
      </c>
      <c r="C45" s="114">
        <v>1</v>
      </c>
      <c r="D45" s="115">
        <v>55000</v>
      </c>
      <c r="E45" s="114">
        <v>1</v>
      </c>
      <c r="F45" s="116">
        <f t="shared" ref="F45:F48" si="6">SUM(C45*D45*E45)</f>
        <v>55000</v>
      </c>
      <c r="G45" s="116"/>
      <c r="H45" s="117"/>
    </row>
    <row r="46" spans="1:9" ht="21.75" customHeight="1" x14ac:dyDescent="0.65">
      <c r="A46" s="112"/>
      <c r="B46" s="118" t="s">
        <v>29</v>
      </c>
      <c r="C46" s="114"/>
      <c r="D46" s="115"/>
      <c r="E46" s="114"/>
      <c r="F46" s="116"/>
      <c r="G46" s="116"/>
      <c r="H46" s="117"/>
    </row>
    <row r="47" spans="1:9" ht="42.6" customHeight="1" x14ac:dyDescent="0.65">
      <c r="A47" s="112"/>
      <c r="B47" s="113" t="s">
        <v>41</v>
      </c>
      <c r="C47" s="114">
        <v>150</v>
      </c>
      <c r="D47" s="115">
        <v>100</v>
      </c>
      <c r="E47" s="114">
        <v>1</v>
      </c>
      <c r="F47" s="116">
        <f t="shared" si="6"/>
        <v>15000</v>
      </c>
      <c r="G47" s="116"/>
      <c r="H47" s="117"/>
    </row>
    <row r="48" spans="1:9" ht="21.75" customHeight="1" thickBot="1" x14ac:dyDescent="0.7">
      <c r="A48" s="119"/>
      <c r="B48" s="120" t="s">
        <v>30</v>
      </c>
      <c r="C48" s="120"/>
      <c r="D48" s="121"/>
      <c r="E48" s="120"/>
      <c r="F48" s="122">
        <f t="shared" si="6"/>
        <v>0</v>
      </c>
      <c r="G48" s="122"/>
      <c r="H48" s="123"/>
    </row>
    <row r="49" spans="1:8" ht="21.75" customHeight="1" x14ac:dyDescent="0.65">
      <c r="A49" s="80">
        <v>4</v>
      </c>
      <c r="B49" s="81" t="s">
        <v>21</v>
      </c>
      <c r="C49" s="82"/>
      <c r="D49" s="83"/>
      <c r="E49" s="82"/>
      <c r="F49" s="84"/>
      <c r="G49" s="85" t="s">
        <v>30</v>
      </c>
      <c r="H49" s="86">
        <f>SUM(F50:F55)</f>
        <v>144700</v>
      </c>
    </row>
    <row r="50" spans="1:8" ht="21.75" customHeight="1" x14ac:dyDescent="0.65">
      <c r="A50" s="87"/>
      <c r="B50" s="88" t="s">
        <v>23</v>
      </c>
      <c r="C50" s="89">
        <v>10</v>
      </c>
      <c r="D50" s="90">
        <v>240</v>
      </c>
      <c r="E50" s="89">
        <v>3</v>
      </c>
      <c r="F50" s="91">
        <f>SUM(C50*D50*E50)</f>
        <v>7200</v>
      </c>
      <c r="G50" s="91"/>
      <c r="H50" s="92"/>
    </row>
    <row r="51" spans="1:8" ht="21.75" customHeight="1" x14ac:dyDescent="0.65">
      <c r="A51" s="87"/>
      <c r="B51" s="88" t="s">
        <v>24</v>
      </c>
      <c r="C51" s="89">
        <v>10</v>
      </c>
      <c r="D51" s="90">
        <v>600</v>
      </c>
      <c r="E51" s="89">
        <v>2</v>
      </c>
      <c r="F51" s="91">
        <f t="shared" ref="F51:F55" si="7">SUM(C51*D51*E51)</f>
        <v>12000</v>
      </c>
      <c r="G51" s="91"/>
      <c r="H51" s="92"/>
    </row>
    <row r="52" spans="1:8" ht="21.75" customHeight="1" x14ac:dyDescent="0.65">
      <c r="A52" s="87"/>
      <c r="B52" s="88" t="s">
        <v>25</v>
      </c>
      <c r="C52" s="89">
        <v>8</v>
      </c>
      <c r="D52" s="90">
        <v>50</v>
      </c>
      <c r="E52" s="89">
        <v>5</v>
      </c>
      <c r="F52" s="91">
        <f t="shared" si="7"/>
        <v>2000</v>
      </c>
      <c r="G52" s="91"/>
      <c r="H52" s="92"/>
    </row>
    <row r="53" spans="1:8" ht="21.75" customHeight="1" x14ac:dyDescent="0.65">
      <c r="A53" s="87"/>
      <c r="B53" s="124" t="s">
        <v>26</v>
      </c>
      <c r="C53" s="125">
        <v>1</v>
      </c>
      <c r="D53" s="126">
        <v>60000</v>
      </c>
      <c r="E53" s="125">
        <v>1</v>
      </c>
      <c r="F53" s="127">
        <f t="shared" si="7"/>
        <v>60000</v>
      </c>
      <c r="G53" s="91"/>
      <c r="H53" s="93"/>
    </row>
    <row r="54" spans="1:8" ht="21.75" customHeight="1" x14ac:dyDescent="0.65">
      <c r="A54" s="87"/>
      <c r="B54" s="88" t="s">
        <v>27</v>
      </c>
      <c r="C54" s="89">
        <v>1</v>
      </c>
      <c r="D54" s="90">
        <v>50000</v>
      </c>
      <c r="E54" s="89">
        <v>1</v>
      </c>
      <c r="F54" s="91">
        <f t="shared" si="7"/>
        <v>50000</v>
      </c>
      <c r="G54" s="91"/>
      <c r="H54" s="93" t="s">
        <v>30</v>
      </c>
    </row>
    <row r="55" spans="1:8" ht="21.75" customHeight="1" thickBot="1" x14ac:dyDescent="0.7">
      <c r="A55" s="94"/>
      <c r="B55" s="95" t="s">
        <v>28</v>
      </c>
      <c r="C55" s="96">
        <v>1</v>
      </c>
      <c r="D55" s="97">
        <v>13500</v>
      </c>
      <c r="E55" s="96">
        <v>1</v>
      </c>
      <c r="F55" s="98">
        <f t="shared" si="7"/>
        <v>13500</v>
      </c>
      <c r="G55" s="98"/>
      <c r="H55" s="99" t="s">
        <v>30</v>
      </c>
    </row>
    <row r="56" spans="1:8" ht="21.75" customHeight="1" x14ac:dyDescent="0.6">
      <c r="A56" s="5" t="s">
        <v>42</v>
      </c>
      <c r="D56" s="4">
        <v>35000</v>
      </c>
      <c r="E56" s="2" t="s">
        <v>48</v>
      </c>
      <c r="F56" s="3">
        <v>60000</v>
      </c>
    </row>
    <row r="57" spans="1:8" ht="21.75" customHeight="1" x14ac:dyDescent="0.6">
      <c r="B57" s="2" t="s">
        <v>49</v>
      </c>
      <c r="D57" s="4">
        <v>20000</v>
      </c>
      <c r="E57" s="2" t="s">
        <v>50</v>
      </c>
      <c r="F57" s="3">
        <v>40000</v>
      </c>
    </row>
    <row r="58" spans="1:8" ht="21.75" customHeight="1" x14ac:dyDescent="0.6"/>
    <row r="59" spans="1:8" ht="21.75" customHeight="1" x14ac:dyDescent="0.6"/>
    <row r="60" spans="1:8" ht="21.75" customHeight="1" x14ac:dyDescent="0.6"/>
    <row r="61" spans="1:8" ht="21.75" customHeight="1" x14ac:dyDescent="0.6"/>
    <row r="62" spans="1:8" ht="21.75" customHeight="1" x14ac:dyDescent="0.6"/>
    <row r="63" spans="1:8" ht="21.75" customHeight="1" x14ac:dyDescent="0.6"/>
    <row r="64" spans="1:8" ht="21.75" customHeight="1" x14ac:dyDescent="0.6"/>
    <row r="65" ht="21.75" customHeight="1" x14ac:dyDescent="0.6"/>
    <row r="66" ht="21.75" customHeight="1" x14ac:dyDescent="0.6"/>
    <row r="67" ht="21.75" customHeight="1" x14ac:dyDescent="0.6"/>
    <row r="68" ht="21.75" customHeight="1" x14ac:dyDescent="0.6"/>
    <row r="69" ht="21.75" customHeight="1" x14ac:dyDescent="0.6"/>
    <row r="70" ht="21.75" customHeight="1" x14ac:dyDescent="0.6"/>
    <row r="71" ht="21.75" customHeight="1" x14ac:dyDescent="0.6"/>
    <row r="72" ht="21.75" customHeight="1" x14ac:dyDescent="0.6"/>
    <row r="73" ht="21.75" customHeight="1" x14ac:dyDescent="0.6"/>
    <row r="74" ht="21.75" customHeight="1" x14ac:dyDescent="0.6"/>
    <row r="75" ht="21.75" customHeight="1" x14ac:dyDescent="0.6"/>
    <row r="76" ht="21.75" customHeight="1" x14ac:dyDescent="0.6"/>
    <row r="77" ht="21.75" customHeight="1" x14ac:dyDescent="0.6"/>
    <row r="78" ht="21.75" customHeight="1" x14ac:dyDescent="0.6"/>
    <row r="79" ht="21.75" customHeight="1" x14ac:dyDescent="0.6"/>
    <row r="80" ht="21.75" customHeight="1" x14ac:dyDescent="0.6"/>
    <row r="81" ht="21.75" customHeight="1" x14ac:dyDescent="0.6"/>
    <row r="82" ht="21.75" customHeight="1" x14ac:dyDescent="0.6"/>
    <row r="83" ht="21.75" customHeight="1" x14ac:dyDescent="0.6"/>
    <row r="84" ht="21.75" customHeight="1" x14ac:dyDescent="0.6"/>
    <row r="85" ht="21.75" customHeight="1" x14ac:dyDescent="0.6"/>
    <row r="86" ht="21.75" customHeight="1" x14ac:dyDescent="0.6"/>
    <row r="87" ht="21.75" customHeight="1" x14ac:dyDescent="0.6"/>
    <row r="88" ht="21.75" customHeight="1" x14ac:dyDescent="0.6"/>
    <row r="89" ht="21.75" customHeight="1" x14ac:dyDescent="0.6"/>
    <row r="90" ht="21.75" customHeight="1" x14ac:dyDescent="0.6"/>
    <row r="91" ht="21.75" customHeight="1" x14ac:dyDescent="0.6"/>
    <row r="92" ht="21.75" customHeight="1" x14ac:dyDescent="0.6"/>
    <row r="93" ht="21.75" customHeight="1" x14ac:dyDescent="0.6"/>
    <row r="94" ht="21.75" customHeight="1" x14ac:dyDescent="0.6"/>
    <row r="95" ht="21.75" customHeight="1" x14ac:dyDescent="0.6"/>
    <row r="96" ht="21.75" customHeight="1" x14ac:dyDescent="0.6"/>
    <row r="97" ht="21.75" customHeight="1" x14ac:dyDescent="0.6"/>
    <row r="98" ht="21.75" customHeight="1" x14ac:dyDescent="0.6"/>
    <row r="99" ht="21.75" customHeight="1" x14ac:dyDescent="0.6"/>
    <row r="100" ht="21.75" customHeight="1" x14ac:dyDescent="0.6"/>
    <row r="101" ht="21.75" customHeight="1" x14ac:dyDescent="0.6"/>
    <row r="102" ht="21.75" customHeight="1" x14ac:dyDescent="0.6"/>
    <row r="103" ht="21.75" customHeight="1" x14ac:dyDescent="0.6"/>
    <row r="104" ht="21.75" customHeight="1" x14ac:dyDescent="0.6"/>
    <row r="105" ht="21.75" customHeight="1" x14ac:dyDescent="0.6"/>
    <row r="106" ht="21.75" customHeight="1" x14ac:dyDescent="0.6"/>
    <row r="107" ht="21.75" customHeight="1" x14ac:dyDescent="0.6"/>
    <row r="108" ht="21.75" customHeight="1" x14ac:dyDescent="0.6"/>
    <row r="109" ht="21.75" customHeight="1" x14ac:dyDescent="0.6"/>
    <row r="110" ht="21.75" customHeight="1" x14ac:dyDescent="0.6"/>
    <row r="111" ht="21.75" customHeight="1" x14ac:dyDescent="0.6"/>
    <row r="112" ht="21.75" customHeight="1" x14ac:dyDescent="0.6"/>
    <row r="113" ht="21.75" customHeight="1" x14ac:dyDescent="0.6"/>
    <row r="114" ht="21.75" customHeight="1" x14ac:dyDescent="0.6"/>
    <row r="115" ht="21.75" customHeight="1" x14ac:dyDescent="0.6"/>
    <row r="116" ht="21.75" customHeight="1" x14ac:dyDescent="0.6"/>
    <row r="117" ht="21.75" customHeight="1" x14ac:dyDescent="0.6"/>
    <row r="118" ht="21.75" customHeight="1" x14ac:dyDescent="0.6"/>
    <row r="119" ht="21.75" customHeight="1" x14ac:dyDescent="0.6"/>
    <row r="120" ht="21.75" customHeight="1" x14ac:dyDescent="0.6"/>
    <row r="121" ht="21.75" customHeight="1" x14ac:dyDescent="0.6"/>
    <row r="122" ht="21.75" customHeight="1" x14ac:dyDescent="0.6"/>
    <row r="123" ht="21.75" customHeight="1" x14ac:dyDescent="0.6"/>
    <row r="124" ht="21.75" customHeight="1" x14ac:dyDescent="0.6"/>
    <row r="125" ht="21.75" customHeight="1" x14ac:dyDescent="0.6"/>
    <row r="126" ht="21.75" customHeight="1" x14ac:dyDescent="0.6"/>
    <row r="127" ht="21.75" customHeight="1" x14ac:dyDescent="0.6"/>
    <row r="128" ht="21.75" customHeight="1" x14ac:dyDescent="0.6"/>
    <row r="129" ht="21.75" customHeight="1" x14ac:dyDescent="0.6"/>
    <row r="130" ht="21.75" customHeight="1" x14ac:dyDescent="0.6"/>
    <row r="131" ht="21.75" customHeight="1" x14ac:dyDescent="0.6"/>
    <row r="132" ht="21.75" customHeight="1" x14ac:dyDescent="0.6"/>
    <row r="133" ht="21.75" customHeight="1" x14ac:dyDescent="0.6"/>
    <row r="134" ht="21.75" customHeight="1" x14ac:dyDescent="0.6"/>
    <row r="135" ht="21.75" customHeight="1" x14ac:dyDescent="0.6"/>
    <row r="136" ht="21.75" customHeight="1" x14ac:dyDescent="0.6"/>
    <row r="137" ht="21.75" customHeight="1" x14ac:dyDescent="0.6"/>
    <row r="138" ht="21.75" customHeight="1" x14ac:dyDescent="0.6"/>
    <row r="139" ht="21.75" customHeight="1" x14ac:dyDescent="0.6"/>
    <row r="140" ht="21.75" customHeight="1" x14ac:dyDescent="0.6"/>
    <row r="141" ht="21.75" customHeight="1" x14ac:dyDescent="0.6"/>
    <row r="142" ht="21.75" customHeight="1" x14ac:dyDescent="0.6"/>
    <row r="143" ht="21.75" customHeight="1" x14ac:dyDescent="0.6"/>
    <row r="144" ht="21.75" customHeight="1" x14ac:dyDescent="0.6"/>
    <row r="145" ht="21.75" customHeight="1" x14ac:dyDescent="0.6"/>
    <row r="146" ht="21.75" customHeight="1" x14ac:dyDescent="0.6"/>
    <row r="147" ht="21.75" customHeight="1" x14ac:dyDescent="0.6"/>
    <row r="148" ht="21.75" customHeight="1" x14ac:dyDescent="0.6"/>
    <row r="149" ht="21.75" customHeight="1" x14ac:dyDescent="0.6"/>
    <row r="150" ht="21.75" customHeight="1" x14ac:dyDescent="0.6"/>
    <row r="151" ht="21.75" customHeight="1" x14ac:dyDescent="0.6"/>
    <row r="152" ht="21.75" customHeight="1" x14ac:dyDescent="0.6"/>
    <row r="153" ht="21.75" customHeight="1" x14ac:dyDescent="0.6"/>
    <row r="154" ht="21.75" customHeight="1" x14ac:dyDescent="0.6"/>
    <row r="155" ht="21.75" customHeight="1" x14ac:dyDescent="0.6"/>
    <row r="156" ht="21.75" customHeight="1" x14ac:dyDescent="0.6"/>
    <row r="157" ht="21.75" customHeight="1" x14ac:dyDescent="0.6"/>
    <row r="158" ht="21.75" customHeight="1" x14ac:dyDescent="0.6"/>
    <row r="159" ht="21.75" customHeight="1" x14ac:dyDescent="0.6"/>
    <row r="160" ht="21.75" customHeight="1" x14ac:dyDescent="0.6"/>
    <row r="161" ht="21.75" customHeight="1" x14ac:dyDescent="0.6"/>
    <row r="162" ht="21.75" customHeight="1" x14ac:dyDescent="0.6"/>
    <row r="163" ht="21.75" customHeight="1" x14ac:dyDescent="0.6"/>
    <row r="164" ht="21.75" customHeight="1" x14ac:dyDescent="0.6"/>
    <row r="165" ht="21.75" customHeight="1" x14ac:dyDescent="0.6"/>
    <row r="166" ht="21.75" customHeight="1" x14ac:dyDescent="0.6"/>
    <row r="167" ht="21.75" customHeight="1" x14ac:dyDescent="0.6"/>
    <row r="168" ht="21.75" customHeight="1" x14ac:dyDescent="0.6"/>
    <row r="169" ht="21.75" customHeight="1" x14ac:dyDescent="0.6"/>
    <row r="170" ht="21.75" customHeight="1" x14ac:dyDescent="0.6"/>
    <row r="171" ht="21.75" customHeight="1" x14ac:dyDescent="0.6"/>
    <row r="172" ht="21.75" customHeight="1" x14ac:dyDescent="0.6"/>
    <row r="173" ht="21.75" customHeight="1" x14ac:dyDescent="0.6"/>
    <row r="174" ht="21.75" customHeight="1" x14ac:dyDescent="0.6"/>
    <row r="175" ht="21.75" customHeight="1" x14ac:dyDescent="0.6"/>
    <row r="176" ht="21.75" customHeight="1" x14ac:dyDescent="0.6"/>
    <row r="177" ht="21.75" customHeight="1" x14ac:dyDescent="0.6"/>
    <row r="178" ht="21.75" customHeight="1" x14ac:dyDescent="0.6"/>
    <row r="179" ht="21.75" customHeight="1" x14ac:dyDescent="0.6"/>
    <row r="180" ht="21.75" customHeight="1" x14ac:dyDescent="0.6"/>
    <row r="181" ht="21.75" customHeight="1" x14ac:dyDescent="0.6"/>
    <row r="182" ht="21.75" customHeight="1" x14ac:dyDescent="0.6"/>
    <row r="183" ht="21.75" customHeight="1" x14ac:dyDescent="0.6"/>
    <row r="184" ht="21.75" customHeight="1" x14ac:dyDescent="0.6"/>
    <row r="185" ht="21.75" customHeight="1" x14ac:dyDescent="0.6"/>
    <row r="186" ht="21.75" customHeight="1" x14ac:dyDescent="0.6"/>
    <row r="187" ht="21.75" customHeight="1" x14ac:dyDescent="0.6"/>
    <row r="188" ht="21.75" customHeight="1" x14ac:dyDescent="0.6"/>
    <row r="189" ht="21.75" customHeight="1" x14ac:dyDescent="0.6"/>
    <row r="190" ht="21.75" customHeight="1" x14ac:dyDescent="0.6"/>
    <row r="191" ht="21.75" customHeight="1" x14ac:dyDescent="0.6"/>
    <row r="192" ht="21.75" customHeight="1" x14ac:dyDescent="0.6"/>
    <row r="193" ht="21.75" customHeight="1" x14ac:dyDescent="0.6"/>
    <row r="194" ht="21.75" customHeight="1" x14ac:dyDescent="0.6"/>
    <row r="195" ht="21.75" customHeight="1" x14ac:dyDescent="0.6"/>
    <row r="196" ht="21.75" customHeight="1" x14ac:dyDescent="0.6"/>
    <row r="197" ht="21.75" customHeight="1" x14ac:dyDescent="0.6"/>
    <row r="198" ht="21.75" customHeight="1" x14ac:dyDescent="0.6"/>
    <row r="199" ht="21.75" customHeight="1" x14ac:dyDescent="0.6"/>
    <row r="200" ht="21.75" customHeight="1" x14ac:dyDescent="0.6"/>
    <row r="201" ht="21.75" customHeight="1" x14ac:dyDescent="0.6"/>
    <row r="202" ht="21.75" customHeight="1" x14ac:dyDescent="0.6"/>
    <row r="203" ht="21.75" customHeight="1" x14ac:dyDescent="0.6"/>
    <row r="204" ht="21.75" customHeight="1" x14ac:dyDescent="0.6"/>
    <row r="205" ht="21.75" customHeight="1" x14ac:dyDescent="0.6"/>
    <row r="206" ht="21.75" customHeight="1" x14ac:dyDescent="0.6"/>
    <row r="207" ht="21.75" customHeight="1" x14ac:dyDescent="0.6"/>
    <row r="208" ht="21.75" customHeight="1" x14ac:dyDescent="0.6"/>
    <row r="209" ht="21.75" customHeight="1" x14ac:dyDescent="0.6"/>
    <row r="210" ht="21.75" customHeight="1" x14ac:dyDescent="0.6"/>
    <row r="211" ht="21.75" customHeight="1" x14ac:dyDescent="0.6"/>
    <row r="212" ht="21.75" customHeight="1" x14ac:dyDescent="0.6"/>
    <row r="213" ht="21.75" customHeight="1" x14ac:dyDescent="0.6"/>
    <row r="214" ht="21.75" customHeight="1" x14ac:dyDescent="0.6"/>
    <row r="215" ht="21.75" customHeight="1" x14ac:dyDescent="0.6"/>
    <row r="216" ht="21.75" customHeight="1" x14ac:dyDescent="0.6"/>
    <row r="217" ht="21.75" customHeight="1" x14ac:dyDescent="0.6"/>
    <row r="218" ht="21.75" customHeight="1" x14ac:dyDescent="0.6"/>
    <row r="219" ht="21.75" customHeight="1" x14ac:dyDescent="0.6"/>
    <row r="220" ht="21.75" customHeight="1" x14ac:dyDescent="0.6"/>
    <row r="221" ht="21.75" customHeight="1" x14ac:dyDescent="0.6"/>
    <row r="222" ht="21.75" customHeight="1" x14ac:dyDescent="0.6"/>
    <row r="223" ht="21.75" customHeight="1" x14ac:dyDescent="0.6"/>
    <row r="224" ht="21.75" customHeight="1" x14ac:dyDescent="0.6"/>
    <row r="225" ht="21.75" customHeight="1" x14ac:dyDescent="0.6"/>
    <row r="226" ht="21.75" customHeight="1" x14ac:dyDescent="0.6"/>
    <row r="227" ht="21.75" customHeight="1" x14ac:dyDescent="0.6"/>
    <row r="228" ht="21.75" customHeight="1" x14ac:dyDescent="0.6"/>
    <row r="229" ht="21.75" customHeight="1" x14ac:dyDescent="0.6"/>
    <row r="230" ht="21.75" customHeight="1" x14ac:dyDescent="0.6"/>
    <row r="231" ht="21.75" customHeight="1" x14ac:dyDescent="0.6"/>
    <row r="232" ht="21.75" customHeight="1" x14ac:dyDescent="0.6"/>
    <row r="233" ht="21.75" customHeight="1" x14ac:dyDescent="0.6"/>
    <row r="234" ht="21.75" customHeight="1" x14ac:dyDescent="0.6"/>
    <row r="235" ht="21.75" customHeight="1" x14ac:dyDescent="0.6"/>
    <row r="236" ht="21.75" customHeight="1" x14ac:dyDescent="0.6"/>
    <row r="237" ht="21.75" customHeight="1" x14ac:dyDescent="0.6"/>
    <row r="238" ht="21.75" customHeight="1" x14ac:dyDescent="0.6"/>
    <row r="239" ht="21.75" customHeight="1" x14ac:dyDescent="0.6"/>
    <row r="240" ht="21.75" customHeight="1" x14ac:dyDescent="0.6"/>
    <row r="241" ht="21.75" customHeight="1" x14ac:dyDescent="0.6"/>
    <row r="242" ht="21.75" customHeight="1" x14ac:dyDescent="0.6"/>
    <row r="243" ht="21.75" customHeight="1" x14ac:dyDescent="0.6"/>
    <row r="244" ht="21.75" customHeight="1" x14ac:dyDescent="0.6"/>
    <row r="245" ht="21.75" customHeight="1" x14ac:dyDescent="0.6"/>
    <row r="246" ht="21.75" customHeight="1" x14ac:dyDescent="0.6"/>
    <row r="247" ht="21.75" customHeight="1" x14ac:dyDescent="0.6"/>
    <row r="248" ht="21.75" customHeight="1" x14ac:dyDescent="0.6"/>
    <row r="249" ht="21.75" customHeight="1" x14ac:dyDescent="0.6"/>
    <row r="250" ht="21.75" customHeight="1" x14ac:dyDescent="0.6"/>
    <row r="251" ht="21.75" customHeight="1" x14ac:dyDescent="0.6"/>
    <row r="252" ht="21.75" customHeight="1" x14ac:dyDescent="0.6"/>
    <row r="253" ht="21.75" customHeight="1" x14ac:dyDescent="0.6"/>
    <row r="254" ht="21.75" customHeight="1" x14ac:dyDescent="0.6"/>
    <row r="255" ht="21.75" customHeight="1" x14ac:dyDescent="0.6"/>
    <row r="256" ht="21.75" customHeight="1" x14ac:dyDescent="0.6"/>
    <row r="257" ht="21.75" customHeight="1" x14ac:dyDescent="0.6"/>
    <row r="258" ht="21.75" customHeight="1" x14ac:dyDescent="0.6"/>
    <row r="259" ht="21.75" customHeight="1" x14ac:dyDescent="0.6"/>
    <row r="260" ht="21.75" customHeight="1" x14ac:dyDescent="0.6"/>
    <row r="261" ht="21.75" customHeight="1" x14ac:dyDescent="0.6"/>
    <row r="262" ht="21.75" customHeight="1" x14ac:dyDescent="0.6"/>
    <row r="263" ht="21.75" customHeight="1" x14ac:dyDescent="0.6"/>
    <row r="264" ht="21.75" customHeight="1" x14ac:dyDescent="0.6"/>
    <row r="265" ht="21.75" customHeight="1" x14ac:dyDescent="0.6"/>
    <row r="266" ht="21.75" customHeight="1" x14ac:dyDescent="0.6"/>
    <row r="267" ht="21.75" customHeight="1" x14ac:dyDescent="0.6"/>
    <row r="268" ht="21.75" customHeight="1" x14ac:dyDescent="0.6"/>
    <row r="269" ht="21.75" customHeight="1" x14ac:dyDescent="0.6"/>
    <row r="270" ht="21.75" customHeight="1" x14ac:dyDescent="0.6"/>
    <row r="271" ht="21.75" customHeight="1" x14ac:dyDescent="0.6"/>
    <row r="272" ht="21.75" customHeight="1" x14ac:dyDescent="0.6"/>
    <row r="273" ht="21.75" customHeight="1" x14ac:dyDescent="0.6"/>
    <row r="274" ht="21.75" customHeight="1" x14ac:dyDescent="0.6"/>
    <row r="275" ht="21.75" customHeight="1" x14ac:dyDescent="0.6"/>
    <row r="276" ht="21.75" customHeight="1" x14ac:dyDescent="0.6"/>
    <row r="277" ht="21.75" customHeight="1" x14ac:dyDescent="0.6"/>
    <row r="278" ht="21.75" customHeight="1" x14ac:dyDescent="0.6"/>
    <row r="279" ht="21.75" customHeight="1" x14ac:dyDescent="0.6"/>
    <row r="280" ht="21.75" customHeight="1" x14ac:dyDescent="0.6"/>
    <row r="281" ht="21.75" customHeight="1" x14ac:dyDescent="0.6"/>
    <row r="282" ht="21.75" customHeight="1" x14ac:dyDescent="0.6"/>
    <row r="283" ht="21.75" customHeight="1" x14ac:dyDescent="0.6"/>
    <row r="284" ht="21.75" customHeight="1" x14ac:dyDescent="0.6"/>
    <row r="285" ht="21.75" customHeight="1" x14ac:dyDescent="0.6"/>
    <row r="286" ht="21.75" customHeight="1" x14ac:dyDescent="0.6"/>
    <row r="287" ht="21.75" customHeight="1" x14ac:dyDescent="0.6"/>
    <row r="288" ht="21.75" customHeight="1" x14ac:dyDescent="0.6"/>
    <row r="289" ht="21.75" customHeight="1" x14ac:dyDescent="0.6"/>
    <row r="290" ht="21.75" customHeight="1" x14ac:dyDescent="0.6"/>
    <row r="291" ht="21.75" customHeight="1" x14ac:dyDescent="0.6"/>
    <row r="292" ht="21.75" customHeight="1" x14ac:dyDescent="0.6"/>
    <row r="293" ht="21.75" customHeight="1" x14ac:dyDescent="0.6"/>
    <row r="294" ht="21.75" customHeight="1" x14ac:dyDescent="0.6"/>
    <row r="295" ht="21.75" customHeight="1" x14ac:dyDescent="0.6"/>
    <row r="296" ht="21.75" customHeight="1" x14ac:dyDescent="0.6"/>
    <row r="297" ht="21.75" customHeight="1" x14ac:dyDescent="0.6"/>
    <row r="298" ht="21.75" customHeight="1" x14ac:dyDescent="0.6"/>
    <row r="299" ht="21.75" customHeight="1" x14ac:dyDescent="0.6"/>
    <row r="300" ht="21.75" customHeight="1" x14ac:dyDescent="0.6"/>
    <row r="301" ht="21.75" customHeight="1" x14ac:dyDescent="0.6"/>
    <row r="302" ht="21.75" customHeight="1" x14ac:dyDescent="0.6"/>
    <row r="303" ht="21.75" customHeight="1" x14ac:dyDescent="0.6"/>
    <row r="304" ht="21.75" customHeight="1" x14ac:dyDescent="0.6"/>
    <row r="305" ht="21.75" customHeight="1" x14ac:dyDescent="0.6"/>
    <row r="306" ht="21.75" customHeight="1" x14ac:dyDescent="0.6"/>
    <row r="307" ht="21.75" customHeight="1" x14ac:dyDescent="0.6"/>
    <row r="308" ht="21.75" customHeight="1" x14ac:dyDescent="0.6"/>
    <row r="309" ht="21.75" customHeight="1" x14ac:dyDescent="0.6"/>
    <row r="310" ht="21.75" customHeight="1" x14ac:dyDescent="0.6"/>
    <row r="311" ht="21.75" customHeight="1" x14ac:dyDescent="0.6"/>
    <row r="312" ht="21.75" customHeight="1" x14ac:dyDescent="0.6"/>
    <row r="313" ht="21.75" customHeight="1" x14ac:dyDescent="0.6"/>
    <row r="314" ht="21.75" customHeight="1" x14ac:dyDescent="0.6"/>
    <row r="315" ht="21.75" customHeight="1" x14ac:dyDescent="0.6"/>
    <row r="316" ht="21.75" customHeight="1" x14ac:dyDescent="0.6"/>
    <row r="317" ht="21.75" customHeight="1" x14ac:dyDescent="0.6"/>
    <row r="318" ht="21.75" customHeight="1" x14ac:dyDescent="0.6"/>
    <row r="319" ht="21.75" customHeight="1" x14ac:dyDescent="0.6"/>
    <row r="320" ht="21.75" customHeight="1" x14ac:dyDescent="0.6"/>
    <row r="321" ht="21.75" customHeight="1" x14ac:dyDescent="0.6"/>
    <row r="322" ht="21.75" customHeight="1" x14ac:dyDescent="0.6"/>
    <row r="323" ht="21.75" customHeight="1" x14ac:dyDescent="0.6"/>
    <row r="324" ht="21.75" customHeight="1" x14ac:dyDescent="0.6"/>
    <row r="325" ht="21.75" customHeight="1" x14ac:dyDescent="0.6"/>
    <row r="326" ht="21.75" customHeight="1" x14ac:dyDescent="0.6"/>
    <row r="327" ht="21.75" customHeight="1" x14ac:dyDescent="0.6"/>
    <row r="328" ht="21.75" customHeight="1" x14ac:dyDescent="0.6"/>
    <row r="329" ht="21.75" customHeight="1" x14ac:dyDescent="0.6"/>
    <row r="330" ht="21.75" customHeight="1" x14ac:dyDescent="0.6"/>
    <row r="331" ht="21.75" customHeight="1" x14ac:dyDescent="0.6"/>
    <row r="332" ht="21.75" customHeight="1" x14ac:dyDescent="0.6"/>
    <row r="333" ht="21.75" customHeight="1" x14ac:dyDescent="0.6"/>
    <row r="334" ht="21.75" customHeight="1" x14ac:dyDescent="0.6"/>
    <row r="335" ht="21.75" customHeight="1" x14ac:dyDescent="0.6"/>
    <row r="336" ht="21.75" customHeight="1" x14ac:dyDescent="0.6"/>
    <row r="337" ht="21.75" customHeight="1" x14ac:dyDescent="0.6"/>
    <row r="338" ht="21.75" customHeight="1" x14ac:dyDescent="0.6"/>
    <row r="339" ht="21.75" customHeight="1" x14ac:dyDescent="0.6"/>
    <row r="340" ht="21.75" customHeight="1" x14ac:dyDescent="0.6"/>
    <row r="341" ht="21.75" customHeight="1" x14ac:dyDescent="0.6"/>
    <row r="342" ht="21.75" customHeight="1" x14ac:dyDescent="0.6"/>
    <row r="343" ht="21.75" customHeight="1" x14ac:dyDescent="0.6"/>
    <row r="344" ht="21.75" customHeight="1" x14ac:dyDescent="0.6"/>
    <row r="345" ht="21.75" customHeight="1" x14ac:dyDescent="0.6"/>
    <row r="346" ht="21.75" customHeight="1" x14ac:dyDescent="0.6"/>
    <row r="347" ht="21.75" customHeight="1" x14ac:dyDescent="0.6"/>
    <row r="348" ht="21.75" customHeight="1" x14ac:dyDescent="0.6"/>
    <row r="349" ht="21.75" customHeight="1" x14ac:dyDescent="0.6"/>
    <row r="350" ht="21.75" customHeight="1" x14ac:dyDescent="0.6"/>
    <row r="351" ht="21.75" customHeight="1" x14ac:dyDescent="0.6"/>
    <row r="352" ht="21.75" customHeight="1" x14ac:dyDescent="0.6"/>
    <row r="353" ht="21.75" customHeight="1" x14ac:dyDescent="0.6"/>
    <row r="354" ht="21.75" customHeight="1" x14ac:dyDescent="0.6"/>
    <row r="355" ht="21.75" customHeight="1" x14ac:dyDescent="0.6"/>
    <row r="356" ht="21.75" customHeight="1" x14ac:dyDescent="0.6"/>
    <row r="357" ht="21.75" customHeight="1" x14ac:dyDescent="0.6"/>
    <row r="358" ht="21.75" customHeight="1" x14ac:dyDescent="0.6"/>
    <row r="359" ht="21.75" customHeight="1" x14ac:dyDescent="0.6"/>
    <row r="360" ht="21.75" customHeight="1" x14ac:dyDescent="0.6"/>
    <row r="361" ht="21.75" customHeight="1" x14ac:dyDescent="0.6"/>
    <row r="362" ht="21.75" customHeight="1" x14ac:dyDescent="0.6"/>
    <row r="363" ht="21.75" customHeight="1" x14ac:dyDescent="0.6"/>
    <row r="364" ht="21.75" customHeight="1" x14ac:dyDescent="0.6"/>
    <row r="365" ht="21.75" customHeight="1" x14ac:dyDescent="0.6"/>
    <row r="366" ht="21.75" customHeight="1" x14ac:dyDescent="0.6"/>
    <row r="367" ht="21.75" customHeight="1" x14ac:dyDescent="0.6"/>
    <row r="368" ht="21.75" customHeight="1" x14ac:dyDescent="0.6"/>
    <row r="369" ht="21.75" customHeight="1" x14ac:dyDescent="0.6"/>
    <row r="370" ht="21.75" customHeight="1" x14ac:dyDescent="0.6"/>
    <row r="371" ht="21.75" customHeight="1" x14ac:dyDescent="0.6"/>
    <row r="372" ht="21.75" customHeight="1" x14ac:dyDescent="0.6"/>
    <row r="373" ht="21.75" customHeight="1" x14ac:dyDescent="0.6"/>
    <row r="374" ht="21.75" customHeight="1" x14ac:dyDescent="0.6"/>
    <row r="375" ht="21.75" customHeight="1" x14ac:dyDescent="0.6"/>
    <row r="376" ht="21.75" customHeight="1" x14ac:dyDescent="0.6"/>
    <row r="377" ht="21.75" customHeight="1" x14ac:dyDescent="0.6"/>
    <row r="378" ht="21.75" customHeight="1" x14ac:dyDescent="0.6"/>
    <row r="379" ht="21.75" customHeight="1" x14ac:dyDescent="0.6"/>
    <row r="380" ht="21.75" customHeight="1" x14ac:dyDescent="0.6"/>
    <row r="381" ht="21.75" customHeight="1" x14ac:dyDescent="0.6"/>
    <row r="382" ht="21.75" customHeight="1" x14ac:dyDescent="0.6"/>
    <row r="383" ht="21.75" customHeight="1" x14ac:dyDescent="0.6"/>
    <row r="384" ht="21.75" customHeight="1" x14ac:dyDescent="0.6"/>
    <row r="385" ht="21.75" customHeight="1" x14ac:dyDescent="0.6"/>
    <row r="386" ht="21.75" customHeight="1" x14ac:dyDescent="0.6"/>
    <row r="387" ht="21.75" customHeight="1" x14ac:dyDescent="0.6"/>
    <row r="388" ht="21.75" customHeight="1" x14ac:dyDescent="0.6"/>
    <row r="389" ht="21.75" customHeight="1" x14ac:dyDescent="0.6"/>
    <row r="390" ht="21.75" customHeight="1" x14ac:dyDescent="0.6"/>
    <row r="391" ht="21.75" customHeight="1" x14ac:dyDescent="0.6"/>
    <row r="392" ht="21.75" customHeight="1" x14ac:dyDescent="0.6"/>
    <row r="393" ht="21.75" customHeight="1" x14ac:dyDescent="0.6"/>
    <row r="394" ht="21.75" customHeight="1" x14ac:dyDescent="0.6"/>
    <row r="395" ht="21.75" customHeight="1" x14ac:dyDescent="0.6"/>
    <row r="396" ht="21.75" customHeight="1" x14ac:dyDescent="0.6"/>
    <row r="397" ht="21.75" customHeight="1" x14ac:dyDescent="0.6"/>
    <row r="398" ht="21.75" customHeight="1" x14ac:dyDescent="0.6"/>
    <row r="399" ht="21.75" customHeight="1" x14ac:dyDescent="0.6"/>
    <row r="400" ht="21.75" customHeight="1" x14ac:dyDescent="0.6"/>
    <row r="401" ht="21.75" customHeight="1" x14ac:dyDescent="0.6"/>
    <row r="402" ht="21.75" customHeight="1" x14ac:dyDescent="0.6"/>
    <row r="403" ht="21.75" customHeight="1" x14ac:dyDescent="0.6"/>
    <row r="404" ht="21.75" customHeight="1" x14ac:dyDescent="0.6"/>
    <row r="405" ht="21.75" customHeight="1" x14ac:dyDescent="0.6"/>
    <row r="406" ht="21.75" customHeight="1" x14ac:dyDescent="0.6"/>
    <row r="407" ht="21.75" customHeight="1" x14ac:dyDescent="0.6"/>
    <row r="408" ht="21.75" customHeight="1" x14ac:dyDescent="0.6"/>
    <row r="409" ht="21.75" customHeight="1" x14ac:dyDescent="0.6"/>
    <row r="410" ht="21.75" customHeight="1" x14ac:dyDescent="0.6"/>
    <row r="411" ht="21.75" customHeight="1" x14ac:dyDescent="0.6"/>
    <row r="412" ht="21.75" customHeight="1" x14ac:dyDescent="0.6"/>
    <row r="413" ht="21.75" customHeight="1" x14ac:dyDescent="0.6"/>
    <row r="414" ht="21.75" customHeight="1" x14ac:dyDescent="0.6"/>
    <row r="415" ht="21.75" customHeight="1" x14ac:dyDescent="0.6"/>
    <row r="416" ht="21.75" customHeight="1" x14ac:dyDescent="0.6"/>
    <row r="417" ht="21.75" customHeight="1" x14ac:dyDescent="0.6"/>
    <row r="418" ht="21.75" customHeight="1" x14ac:dyDescent="0.6"/>
    <row r="419" ht="21.75" customHeight="1" x14ac:dyDescent="0.6"/>
    <row r="420" ht="21.75" customHeight="1" x14ac:dyDescent="0.6"/>
    <row r="421" ht="21.75" customHeight="1" x14ac:dyDescent="0.6"/>
    <row r="422" ht="21.75" customHeight="1" x14ac:dyDescent="0.6"/>
    <row r="423" ht="21.75" customHeight="1" x14ac:dyDescent="0.6"/>
    <row r="424" ht="21.75" customHeight="1" x14ac:dyDescent="0.6"/>
    <row r="425" ht="21.75" customHeight="1" x14ac:dyDescent="0.6"/>
    <row r="426" ht="21.75" customHeight="1" x14ac:dyDescent="0.6"/>
    <row r="427" ht="21.75" customHeight="1" x14ac:dyDescent="0.6"/>
    <row r="428" ht="21.75" customHeight="1" x14ac:dyDescent="0.6"/>
    <row r="429" ht="21.75" customHeight="1" x14ac:dyDescent="0.6"/>
    <row r="430" ht="21.75" customHeight="1" x14ac:dyDescent="0.6"/>
    <row r="431" ht="21.75" customHeight="1" x14ac:dyDescent="0.6"/>
    <row r="432" ht="21.75" customHeight="1" x14ac:dyDescent="0.6"/>
    <row r="433" ht="21.75" customHeight="1" x14ac:dyDescent="0.6"/>
    <row r="434" ht="21.75" customHeight="1" x14ac:dyDescent="0.6"/>
    <row r="435" ht="21.75" customHeight="1" x14ac:dyDescent="0.6"/>
    <row r="436" ht="21.75" customHeight="1" x14ac:dyDescent="0.6"/>
    <row r="437" ht="21.75" customHeight="1" x14ac:dyDescent="0.6"/>
    <row r="438" ht="21.75" customHeight="1" x14ac:dyDescent="0.6"/>
    <row r="439" ht="21.75" customHeight="1" x14ac:dyDescent="0.6"/>
    <row r="440" ht="21.75" customHeight="1" x14ac:dyDescent="0.6"/>
    <row r="441" ht="21.75" customHeight="1" x14ac:dyDescent="0.6"/>
    <row r="442" ht="21.75" customHeight="1" x14ac:dyDescent="0.6"/>
    <row r="443" ht="21.75" customHeight="1" x14ac:dyDescent="0.6"/>
    <row r="444" ht="21.75" customHeight="1" x14ac:dyDescent="0.6"/>
    <row r="445" ht="21.75" customHeight="1" x14ac:dyDescent="0.6"/>
    <row r="446" ht="21.75" customHeight="1" x14ac:dyDescent="0.6"/>
    <row r="447" ht="21.75" customHeight="1" x14ac:dyDescent="0.6"/>
    <row r="448" ht="21.75" customHeight="1" x14ac:dyDescent="0.6"/>
    <row r="449" ht="21.75" customHeight="1" x14ac:dyDescent="0.6"/>
    <row r="450" ht="21.75" customHeight="1" x14ac:dyDescent="0.6"/>
    <row r="451" ht="21.75" customHeight="1" x14ac:dyDescent="0.6"/>
    <row r="452" ht="21.75" customHeight="1" x14ac:dyDescent="0.6"/>
    <row r="453" ht="21.75" customHeight="1" x14ac:dyDescent="0.6"/>
    <row r="454" ht="21.75" customHeight="1" x14ac:dyDescent="0.6"/>
    <row r="455" ht="21.75" customHeight="1" x14ac:dyDescent="0.6"/>
    <row r="456" ht="21.75" customHeight="1" x14ac:dyDescent="0.6"/>
    <row r="457" ht="21.75" customHeight="1" x14ac:dyDescent="0.6"/>
    <row r="458" ht="21.75" customHeight="1" x14ac:dyDescent="0.6"/>
    <row r="459" ht="21.75" customHeight="1" x14ac:dyDescent="0.6"/>
    <row r="460" ht="21.75" customHeight="1" x14ac:dyDescent="0.6"/>
    <row r="461" ht="21.75" customHeight="1" x14ac:dyDescent="0.6"/>
    <row r="462" ht="21.75" customHeight="1" x14ac:dyDescent="0.6"/>
    <row r="463" ht="21.75" customHeight="1" x14ac:dyDescent="0.6"/>
    <row r="464" ht="21.75" customHeight="1" x14ac:dyDescent="0.6"/>
    <row r="465" ht="21.75" customHeight="1" x14ac:dyDescent="0.6"/>
    <row r="466" ht="21.75" customHeight="1" x14ac:dyDescent="0.6"/>
    <row r="467" ht="21.75" customHeight="1" x14ac:dyDescent="0.6"/>
    <row r="468" ht="21.75" customHeight="1" x14ac:dyDescent="0.6"/>
    <row r="469" ht="21.75" customHeight="1" x14ac:dyDescent="0.6"/>
    <row r="470" ht="21.75" customHeight="1" x14ac:dyDescent="0.6"/>
    <row r="471" ht="21.75" customHeight="1" x14ac:dyDescent="0.6"/>
    <row r="472" ht="21.75" customHeight="1" x14ac:dyDescent="0.6"/>
    <row r="473" ht="21.75" customHeight="1" x14ac:dyDescent="0.6"/>
    <row r="474" ht="21.75" customHeight="1" x14ac:dyDescent="0.6"/>
    <row r="475" ht="21.75" customHeight="1" x14ac:dyDescent="0.6"/>
    <row r="476" ht="21.75" customHeight="1" x14ac:dyDescent="0.6"/>
    <row r="477" ht="21.75" customHeight="1" x14ac:dyDescent="0.6"/>
    <row r="478" ht="21.75" customHeight="1" x14ac:dyDescent="0.6"/>
    <row r="479" ht="21.75" customHeight="1" x14ac:dyDescent="0.6"/>
    <row r="480" ht="21.75" customHeight="1" x14ac:dyDescent="0.6"/>
    <row r="481" ht="21.75" customHeight="1" x14ac:dyDescent="0.6"/>
    <row r="482" ht="21.75" customHeight="1" x14ac:dyDescent="0.6"/>
    <row r="483" ht="21.75" customHeight="1" x14ac:dyDescent="0.6"/>
    <row r="484" ht="21.75" customHeight="1" x14ac:dyDescent="0.6"/>
    <row r="485" ht="21.75" customHeight="1" x14ac:dyDescent="0.6"/>
    <row r="486" ht="21.75" customHeight="1" x14ac:dyDescent="0.6"/>
    <row r="487" ht="21.75" customHeight="1" x14ac:dyDescent="0.6"/>
    <row r="488" ht="21.75" customHeight="1" x14ac:dyDescent="0.6"/>
    <row r="489" ht="21.75" customHeight="1" x14ac:dyDescent="0.6"/>
    <row r="490" ht="21.75" customHeight="1" x14ac:dyDescent="0.6"/>
    <row r="491" ht="21.75" customHeight="1" x14ac:dyDescent="0.6"/>
    <row r="492" ht="21.75" customHeight="1" x14ac:dyDescent="0.6"/>
    <row r="493" ht="21.75" customHeight="1" x14ac:dyDescent="0.6"/>
    <row r="494" ht="21.75" customHeight="1" x14ac:dyDescent="0.6"/>
    <row r="495" ht="21.75" customHeight="1" x14ac:dyDescent="0.6"/>
    <row r="496" ht="21.75" customHeight="1" x14ac:dyDescent="0.6"/>
    <row r="497" ht="21.75" customHeight="1" x14ac:dyDescent="0.6"/>
    <row r="498" ht="21.75" customHeight="1" x14ac:dyDescent="0.6"/>
    <row r="499" ht="21.75" customHeight="1" x14ac:dyDescent="0.6"/>
    <row r="500" ht="21.75" customHeight="1" x14ac:dyDescent="0.6"/>
    <row r="501" ht="21.75" customHeight="1" x14ac:dyDescent="0.6"/>
    <row r="502" ht="21.75" customHeight="1" x14ac:dyDescent="0.6"/>
    <row r="503" ht="21.75" customHeight="1" x14ac:dyDescent="0.6"/>
    <row r="504" ht="21.75" customHeight="1" x14ac:dyDescent="0.6"/>
    <row r="505" ht="21.75" customHeight="1" x14ac:dyDescent="0.6"/>
    <row r="506" ht="21.75" customHeight="1" x14ac:dyDescent="0.6"/>
    <row r="507" ht="21.75" customHeight="1" x14ac:dyDescent="0.6"/>
    <row r="508" ht="21.75" customHeight="1" x14ac:dyDescent="0.6"/>
    <row r="509" ht="21.75" customHeight="1" x14ac:dyDescent="0.6"/>
    <row r="510" ht="21.75" customHeight="1" x14ac:dyDescent="0.6"/>
    <row r="511" ht="21.75" customHeight="1" x14ac:dyDescent="0.6"/>
    <row r="512" ht="21.75" customHeight="1" x14ac:dyDescent="0.6"/>
    <row r="513" ht="21.75" customHeight="1" x14ac:dyDescent="0.6"/>
    <row r="514" ht="21.75" customHeight="1" x14ac:dyDescent="0.6"/>
    <row r="515" ht="21.75" customHeight="1" x14ac:dyDescent="0.6"/>
    <row r="516" ht="21.75" customHeight="1" x14ac:dyDescent="0.6"/>
    <row r="517" ht="21.75" customHeight="1" x14ac:dyDescent="0.6"/>
    <row r="518" ht="21.75" customHeight="1" x14ac:dyDescent="0.6"/>
    <row r="519" ht="21.75" customHeight="1" x14ac:dyDescent="0.6"/>
    <row r="520" ht="21.75" customHeight="1" x14ac:dyDescent="0.6"/>
    <row r="521" ht="21.75" customHeight="1" x14ac:dyDescent="0.6"/>
    <row r="522" ht="21.75" customHeight="1" x14ac:dyDescent="0.6"/>
    <row r="523" ht="21.75" customHeight="1" x14ac:dyDescent="0.6"/>
    <row r="524" ht="21.75" customHeight="1" x14ac:dyDescent="0.6"/>
    <row r="525" ht="21.75" customHeight="1" x14ac:dyDescent="0.6"/>
    <row r="526" ht="21.75" customHeight="1" x14ac:dyDescent="0.6"/>
  </sheetData>
  <mergeCells count="6">
    <mergeCell ref="A27:A43"/>
    <mergeCell ref="A7:F7"/>
    <mergeCell ref="A26:F26"/>
    <mergeCell ref="A1:G1"/>
    <mergeCell ref="A2:G2"/>
    <mergeCell ref="A8:A25"/>
  </mergeCells>
  <pageMargins left="0.70866141732283505" right="0.70866141732283505" top="0.60433070899999997" bottom="0.25" header="0.31496062992126" footer="0.31496062992126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มหกรรม ครั้งที่ 51 (รอบมหกรรม)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Windows User</cp:lastModifiedBy>
  <cp:lastPrinted>2024-12-18T04:59:42Z</cp:lastPrinted>
  <dcterms:created xsi:type="dcterms:W3CDTF">2014-11-20T06:03:04Z</dcterms:created>
  <dcterms:modified xsi:type="dcterms:W3CDTF">2024-12-18T09:56:28Z</dcterms:modified>
</cp:coreProperties>
</file>